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firstSheet="16" activeTab="25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definedNames>
    <definedName name="_xlnm.Print_Area" localSheetId="8">'Administrativas'!$A$1:$S$99</definedName>
    <definedName name="_xlnm.Print_Area" localSheetId="24">'Afast_Qualificacao'!$A$1:$Q$21</definedName>
    <definedName name="_xlnm.Print_Area" localSheetId="11">'ApoioAcademico'!$A$1:$S$74</definedName>
    <definedName name="_xlnm.Print_Area" localSheetId="10">'Bancas&amp;Comissoes'!$A$1:$S$85</definedName>
    <definedName name="_xlnm.Print_Area" localSheetId="22">'CapacSemAfastamento'!$A$1:$Q$50</definedName>
    <definedName name="_xlnm.Print_Area" localSheetId="9">'CDs-FGs'!$A$1:$S$32</definedName>
    <definedName name="_xlnm.Print_Area" localSheetId="21">'CH'!$A$1:$Q$175</definedName>
    <definedName name="_xlnm.Print_Area" localSheetId="4">'Divulgacao'!$A$1:$S$38</definedName>
    <definedName name="_xlnm.Print_Area" localSheetId="5">'Eventos'!$A$1:$S$134</definedName>
    <definedName name="_xlnm.Print_Area" localSheetId="15">'Extensão'!$A$1:$P$58</definedName>
    <definedName name="_xlnm.Print_Area" localSheetId="18">'Orientacoes-Gr'!$A$1:$P$297</definedName>
    <definedName name="_xlnm.Print_Area" localSheetId="17">'Orientacoes-PG'!$A$1:$P$118</definedName>
    <definedName name="_xlnm.Print_Area" localSheetId="6">'Outras'!$A$1:$S$146</definedName>
    <definedName name="_xlnm.Print_Area" localSheetId="23">'Outros_Afastamentos'!$A$1:$Q$9</definedName>
    <definedName name="_xlnm.Print_Area" localSheetId="0">'Percentuais'!$A$1:$P$60</definedName>
    <definedName name="_xlnm.Print_Area" localSheetId="16">'Pesquisa'!$A$1:$P$188</definedName>
    <definedName name="_xlnm.Print_Area" localSheetId="13">'ProducaoArtistica'!$A$1:$Q$5</definedName>
    <definedName name="_xlnm.Print_Area" localSheetId="12">'ProducaoTecnica'!$A$1:$Q$5</definedName>
    <definedName name="_xlnm.Print_Area" localSheetId="25">'Professores'!$A$1:$S$64</definedName>
    <definedName name="_xlnm.Print_Area" localSheetId="14">'Publicacoes'!$A$1:$Q$86</definedName>
    <definedName name="_xlnm.Print_Area" localSheetId="7">'Representacoes'!$A$1:$S$118</definedName>
    <definedName name="_xlnm.Print_Area" localSheetId="1">'Resumo'!$A$1:$I$214</definedName>
    <definedName name="_xlnm.Print_Area" localSheetId="20">'Turmas-GR'!$A$1:$S$171</definedName>
    <definedName name="_xlnm.Print_Area" localSheetId="19">'Turmas-PG'!$A$1:$S$33</definedName>
    <definedName name="_xlnm.Print_Area" localSheetId="3">'Visitantes'!$A$1:$S$26</definedName>
    <definedName name="_xlnm.Print_Area" localSheetId="2">'Visitas'!$A$1:$S$52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<sst xmlns="http://schemas.openxmlformats.org/spreadsheetml/2006/main" count="6224" uniqueCount="1401">
  <si>
    <t>IV Workshop de Análise Geométrica</t>
  </si>
  <si>
    <t>Seminário de Geometria Lorentziana</t>
  </si>
  <si>
    <t>Graduação em Matemática (Área: Matemática)</t>
  </si>
  <si>
    <t>Pós-Graduação em Matemática (Área: Geometria)</t>
  </si>
  <si>
    <t>Port./UAME/31/2010</t>
  </si>
  <si>
    <t>Port./UAME/44/2009</t>
  </si>
  <si>
    <t>Participação de banca de defesa de tese de doutorado em matemática de Ulisses Lima Parente</t>
  </si>
  <si>
    <t>Participação de banca de defesa de dissertação de mestrado em matemática de Eraldo Almeida Lima Júnior</t>
  </si>
  <si>
    <t>Participação de banca de defesa de dissertação de mestrado em matemática de Bruno Fontes de Sousa</t>
  </si>
  <si>
    <t>Dissertação do aluno Eraldo Almeida Lima Júnior</t>
  </si>
  <si>
    <t>LIMA, H. F. ; CAMARGO, F. E. C. ; Caminha, A. . Bernstein-type theorems in semi-Riemannian warped products. Proceedings of the American Mathematical Society, v. 139, p. 1841-1850, 2011</t>
  </si>
  <si>
    <t xml:space="preserve">LIMA, H. F. ; Velásquez, M.A.L. . A New Characterization of r-Stable Hypersurfaces in Space Forms. Archivum Mathematicum (Print), v. 47, p. 119-131, 2011. </t>
  </si>
  <si>
    <t xml:space="preserve">Aquino, C.P. ; LIMA, H. F. . On the rigidity of constant mean curvature complete vertical graphs in warped products. Differential Geometry and Its Applications, p. 590-596, 2011. 
</t>
  </si>
  <si>
    <t>Geometria da aplicação normal de Gauss de hipersuperfícies imersas em espaços do tipo hiperbólico</t>
  </si>
  <si>
    <t>Classificação de Hipersuperficies em Variedades de Lorentz</t>
  </si>
  <si>
    <t>Propriedades das Curvaturas de Ordem Superior de Hipersuperfícies Tipo-Espaço</t>
  </si>
  <si>
    <t>Estabilidade de imersões Riemannianas em ambientes semi-Riemannianos</t>
  </si>
  <si>
    <t>FAPESQ</t>
  </si>
  <si>
    <t>Jogli Gidel da Silva Araújo</t>
  </si>
  <si>
    <t>Geometria Diferencial Elementar</t>
  </si>
  <si>
    <t>Hugo Saraiva Tavares</t>
  </si>
  <si>
    <t>Introdução às Curvas e Superfícies Regulares em Ambientes Euclidianos</t>
  </si>
  <si>
    <t>18/07/10</t>
  </si>
  <si>
    <t xml:space="preserve">INCTMat - Instituto Nacional de Ciencia e Tecnologia de Matemática </t>
  </si>
  <si>
    <t>Dia do Estatístico (UFCG)</t>
  </si>
  <si>
    <t>Pós graduação em Matemática</t>
  </si>
  <si>
    <t>UAME/CCT/UFCG/51/2009</t>
  </si>
  <si>
    <t>UAME/CCT/UFCG/40/2010</t>
  </si>
  <si>
    <t>UAME/CCT/UFCG/41/2010</t>
  </si>
  <si>
    <t>em andamento</t>
  </si>
  <si>
    <t>Concurso para professor efetivo na área de estatística</t>
  </si>
  <si>
    <t>Comissão de Seleção e Bolsas da Pós graduação em matemática</t>
  </si>
  <si>
    <t>Daniel Cordeiro de Morais Filho</t>
  </si>
  <si>
    <t>Palestra : A beleza da Matemática elementar resolvendo interessantes problemas sobre curvas no plano</t>
  </si>
  <si>
    <t>Palestra: Tres problemas interessantes e tres lindas solucoes: o poder e a beleza da matematica elementar</t>
  </si>
  <si>
    <t>I Coloquio Nordestino na UFSe</t>
  </si>
  <si>
    <t>I Colóquio Nordestino de Matemática na Universidade Federal de Sergipe</t>
  </si>
  <si>
    <t>UFSe</t>
  </si>
  <si>
    <t>Reunião Acadêmica do PROFMAT</t>
  </si>
  <si>
    <t>Pós-Graduação em Matemática (Área: Análise)</t>
  </si>
  <si>
    <t>Membro da Comissão Acadêmica do PROFMAT</t>
  </si>
  <si>
    <t>Secretário Regional da SBM</t>
  </si>
  <si>
    <t>Membro do Núcleo Docente Estruturante do Curso de Bacharelado em Matemática</t>
  </si>
  <si>
    <t>Port./UMAE/07/2008</t>
  </si>
  <si>
    <t>E-mail</t>
  </si>
  <si>
    <t>Port./UAME/28/2011</t>
  </si>
  <si>
    <t>Tutor do Grupo PET-Matemática-UFCG</t>
  </si>
  <si>
    <t>Coordenacao da Biblioteca setorial da UAME Marisa Sales Monteiro</t>
  </si>
  <si>
    <t>Pres. da Comissão de Avaliação p/ Progressão Funcional para a Classe de Professor Associado</t>
  </si>
  <si>
    <t>??</t>
  </si>
  <si>
    <t>Port/UAME/12/2010</t>
  </si>
  <si>
    <t>Port. GR/058/2006</t>
  </si>
  <si>
    <t>04/05//10</t>
  </si>
  <si>
    <t>Curso de Aperfeiçoamento para Professores do Ensino Médio</t>
  </si>
  <si>
    <t>DME</t>
  </si>
  <si>
    <t>Estudos em EDP Elípticas</t>
  </si>
  <si>
    <t xml:space="preserve">Alan de Araújo Guimarães </t>
  </si>
  <si>
    <t xml:space="preserve">Jogli Gidel da Silva </t>
  </si>
  <si>
    <t>Mario Sérgio</t>
  </si>
  <si>
    <t>Titular em Comissão Eleitoral para a Escolha de Representantes Docentes CCT junto à órgãos superioires da UFCG</t>
  </si>
  <si>
    <t>Afastamento para discutir proposta de produção ciêntífica e planos para pós-doc no IME-USP</t>
  </si>
  <si>
    <t>Afastamento para Participação na XII Escola de Modelos de Regressão e  Mini-curso</t>
  </si>
  <si>
    <t>Coordenação do 1o. Encontro do dia do Estatístico</t>
  </si>
  <si>
    <t>Palestra: O dia do Estatístico e o Curso de Estatística na UFCG</t>
  </si>
  <si>
    <t>Elaboração e correção de prova de monitoria PE-6</t>
  </si>
  <si>
    <t>Participação na Comissão de elaboração do PPC de Estatística.</t>
  </si>
  <si>
    <t>Coordenador do Laboratório de Análises Estatísticas (LANEST)</t>
  </si>
  <si>
    <t>Comissão de Avaliação Docente do Estágio Probatório da Profa. Areli.</t>
  </si>
  <si>
    <t>Tutor de 5 alunos do curso de matemática.</t>
  </si>
  <si>
    <t>Comissão de Avaliação Docente do Estágio Probatório de mais 2 professores.</t>
  </si>
  <si>
    <t>Port. DCCT/78/08</t>
  </si>
  <si>
    <t>Port. UAME/CCT/UFCG</t>
  </si>
  <si>
    <t>Portaria UAME/CCT/UFCG/No. 51/2009</t>
  </si>
  <si>
    <t>Portaria UFCG/CCT/UAME/CG No. 014/2009</t>
  </si>
  <si>
    <t>Port. UAME/CCT/UFCG 40 e 41 2010</t>
  </si>
  <si>
    <t>Revisor técnico de um artigo da Revista Gestão e Produção - UFSC</t>
  </si>
  <si>
    <t>Juliana Martins de Assis</t>
  </si>
  <si>
    <t>Programa de melhoria do ensino CCT/UFCG (monitoria de Prob. e Estat. - 6 Créd.)</t>
  </si>
  <si>
    <t>Joseilson Raimundo de Lima</t>
  </si>
  <si>
    <t>UFPB e UFCG</t>
  </si>
  <si>
    <t>Doutorado em Matemática</t>
  </si>
  <si>
    <t>Luiz Antônio da Silva Medeiros</t>
  </si>
  <si>
    <t>Câmara Superior de Ensino</t>
  </si>
  <si>
    <t>Memo. DCCT/SGA/No 177</t>
  </si>
  <si>
    <t>Coordenador do Curso de Graduacao em Matematica</t>
  </si>
  <si>
    <t>Portaria R/SRH/No 3595</t>
  </si>
  <si>
    <t>Matematica na Escola Publica PET - Conexoes de Saberes Edital 09</t>
  </si>
  <si>
    <t>Alunos da rede pública de ensino</t>
  </si>
  <si>
    <t>100 alunos</t>
  </si>
  <si>
    <t>Bruno Vinicius de Menezes Barros</t>
  </si>
  <si>
    <t>Métodos Computacionais de Otimização</t>
  </si>
  <si>
    <t>Jonas Weverson de Araújo Silva, Keytt Amaral da Silva, Laise Dias Alves Araújo, Bruna Emanuelly Pereira Lucena, Wellington Sérgio da Silva</t>
  </si>
  <si>
    <t>PET\Conexões de Saberes - Matemática</t>
  </si>
  <si>
    <t>Nilson Damião Simões de Medeiros, Magna dos Reis Barbosa, Fabiano da Silva Costa, Leonardo Dias da Silva</t>
  </si>
  <si>
    <t>Kesia de Melo Hermenegildo, Erivan Barbosa da Silva, Klécia Ellane da Silva de Oliveira , Edna da Silva Merêncio, Tiêgo dos Santos Freitas</t>
  </si>
  <si>
    <t>Capes</t>
  </si>
  <si>
    <t>Alânnio Barbosa Nóbrega</t>
  </si>
  <si>
    <t>Introdução as Equações Diferenciais Parciais</t>
  </si>
  <si>
    <t>Raphael Borges da Nóbrega</t>
  </si>
  <si>
    <t>Melhoria do Ensino de Graduação no CCT\UFCG</t>
  </si>
  <si>
    <t>Rubens Barreto Leal</t>
  </si>
  <si>
    <t>Keitt Amaral da Silva</t>
  </si>
  <si>
    <t>Algebra Vetorial e Geometria Analítica T-09</t>
  </si>
  <si>
    <t>Algebra Vetorial e Geometria Analítica T-14</t>
  </si>
  <si>
    <t>Cálculo Dif. e Integral I (Comp. + Elétr.) T-03</t>
  </si>
  <si>
    <t>Cálculo Dif. e Integral II (Verão)</t>
  </si>
  <si>
    <t>Mestre</t>
  </si>
  <si>
    <t>Assistente</t>
  </si>
  <si>
    <t>I</t>
  </si>
  <si>
    <t>DE</t>
  </si>
  <si>
    <t>Docente em Estágio Probatório</t>
  </si>
  <si>
    <t>Concur.</t>
  </si>
  <si>
    <t>Ativa</t>
  </si>
  <si>
    <t>Introdução à Probabilidade T-02</t>
  </si>
  <si>
    <t>Metódos Quantitativos I T-01</t>
  </si>
  <si>
    <t>Probabilidade e Estatística T-03</t>
  </si>
  <si>
    <t>Fabrício Lopes de A. Paz</t>
  </si>
  <si>
    <t>A definir</t>
  </si>
  <si>
    <t>Análise Real</t>
  </si>
  <si>
    <t>TE Análise: Métodos de Resolução de EDPs de Evolução</t>
  </si>
  <si>
    <t>Equações Diferenciais T-01</t>
  </si>
  <si>
    <t>Equações Diferenciais Lineares T-03</t>
  </si>
  <si>
    <t>2318390</t>
  </si>
  <si>
    <t>Doutor</t>
  </si>
  <si>
    <t>Adjunto</t>
  </si>
  <si>
    <t>Docente do Quadro Efetivo</t>
  </si>
  <si>
    <t>Remoção</t>
  </si>
  <si>
    <t>Álgebra Vetorial e Geometria Analítica T-13</t>
  </si>
  <si>
    <t>Cálculo Dif. e Integral II (Novo) T-02</t>
  </si>
  <si>
    <t>Variáveis Complexas T-01</t>
  </si>
  <si>
    <t>Licença para tratamento de saúde do servidor</t>
  </si>
  <si>
    <t>Port. R/SRH/673-23/03/11</t>
  </si>
  <si>
    <t>Port. R/SRH/707-29/03/11</t>
  </si>
  <si>
    <t>1719882</t>
  </si>
  <si>
    <t>Álgebra Vetorial e Geometria Analítica T-01</t>
  </si>
  <si>
    <t>Álgebra Vetorial e Geometria Analítica T-08</t>
  </si>
  <si>
    <t>Cálculo Dif. e Integral III (Novo) T-01</t>
  </si>
  <si>
    <t>Matemática Aplicada à Administração II T-01</t>
  </si>
  <si>
    <t>1545861</t>
  </si>
  <si>
    <t>II</t>
  </si>
  <si>
    <t>Estatística Econômica T-01</t>
  </si>
  <si>
    <t>Matemática Aplicada à Administração I T-01</t>
  </si>
  <si>
    <t>Probabilidade e Estatística (Comp. + Elétr.) T-02</t>
  </si>
  <si>
    <t>Matemática Aplicada ao Desing(Verão)</t>
  </si>
  <si>
    <t>3503651</t>
  </si>
  <si>
    <t>UFCG-UFPB</t>
  </si>
  <si>
    <t>Doutorado em Matemática em Associação UFCG-UFPB</t>
  </si>
  <si>
    <t>R/SRH/Nº 3432</t>
  </si>
  <si>
    <t>Afastado</t>
  </si>
  <si>
    <t>José Lindomberg Possiano Barreiro</t>
  </si>
  <si>
    <t>Doutorado em Matematica em Associacao UFCG-UFPB</t>
  </si>
  <si>
    <t>2318350-9</t>
  </si>
  <si>
    <t>IV</t>
  </si>
  <si>
    <t>Introdução à Estatística T-01</t>
  </si>
  <si>
    <t>Introdução à Probabilidade T-01</t>
  </si>
  <si>
    <t>Universidade de São Paulo</t>
  </si>
  <si>
    <t>Doutorado em Estatística</t>
  </si>
  <si>
    <t>Port./R/SRH/219/2007</t>
  </si>
  <si>
    <t>2414289-0</t>
  </si>
  <si>
    <t>Álgebra Linear I T-02</t>
  </si>
  <si>
    <t>Cálculo Dif. e Integral III (Novo) T-02</t>
  </si>
  <si>
    <t>Cálculo Dif. e Integral III (Novo) T-03</t>
  </si>
  <si>
    <t>0332568-5</t>
  </si>
  <si>
    <t>Álgebra Linear I T-01</t>
  </si>
  <si>
    <t>Álgebra Linear I T-05</t>
  </si>
  <si>
    <t>Cálculo Dif. e Integral I (Novo) T-02</t>
  </si>
  <si>
    <t>0333086</t>
  </si>
  <si>
    <t>Especialista</t>
  </si>
  <si>
    <t>Probabilidade I T-01</t>
  </si>
  <si>
    <t>0336520-2</t>
  </si>
  <si>
    <t>Associado</t>
  </si>
  <si>
    <t>III</t>
  </si>
  <si>
    <t>Israel Buriti Galvão</t>
  </si>
  <si>
    <t>Identidades Polinomiais do Produto Tensorial de PI-Álgebras</t>
  </si>
  <si>
    <t>Antônio Igor Silva de Oliveira</t>
  </si>
  <si>
    <t>Codimensões e Cocaracteres de PI-Álgebras</t>
  </si>
  <si>
    <t>Jussiê Ubaldo da Silva</t>
  </si>
  <si>
    <t>Identidades e Polinômios Centrais Graduados para o Produto Tensorial pela Álgebra de Grassmann</t>
  </si>
  <si>
    <t>Josefa Itailma da Rocha</t>
  </si>
  <si>
    <t>O Teorema do Gancho de e aplicações</t>
  </si>
  <si>
    <t>Álgebra</t>
  </si>
  <si>
    <t>Curso de Leitura</t>
  </si>
  <si>
    <t>Álgebra I T-01</t>
  </si>
  <si>
    <t>Equações Diferenciais Lineares T-01</t>
  </si>
  <si>
    <t>2224264-1</t>
  </si>
  <si>
    <t>Alex Ramos Borges</t>
  </si>
  <si>
    <t>Identidades Graduadas para Matrizes Triangulares</t>
  </si>
  <si>
    <t>Cládio Odair Pereira da Silva</t>
  </si>
  <si>
    <t>Bruno Sérgio Vasconcelos de Araújo</t>
  </si>
  <si>
    <t>Estabilidade de ondas viajantes na recuperação de reservatórios petrolíferos por métodos térmicos</t>
  </si>
  <si>
    <t>Patrício Luiz Andrade</t>
  </si>
  <si>
    <t>Cálculo Dif. E Integral II T-04</t>
  </si>
  <si>
    <t>Equações Dif. Parc. Apl. a Sim. de Res. Pret. T-01</t>
  </si>
  <si>
    <t>03350451</t>
  </si>
  <si>
    <t>Titular</t>
  </si>
  <si>
    <t>Único</t>
  </si>
  <si>
    <t>Introdução à Probabilidade T-03</t>
  </si>
  <si>
    <t>Matemática Finita T-01</t>
  </si>
  <si>
    <t>Métodos Quantitativos II T-01</t>
  </si>
  <si>
    <t>2580167-6</t>
  </si>
  <si>
    <t>Estruturas Algébricas T-01</t>
  </si>
  <si>
    <t>Fundamentos de Matemática T-01</t>
  </si>
  <si>
    <t>0333027-1</t>
  </si>
  <si>
    <t>Bruno Fontes de Sousa</t>
  </si>
  <si>
    <t xml:space="preserve">Hipersuperfícies Tipo-Espaço Completas com Curvatura Média Constante imersas no Steady State-Space </t>
  </si>
  <si>
    <t>Fabio Reis do Santos</t>
  </si>
  <si>
    <t>Luiz Gonzaga Vieira Filho</t>
  </si>
  <si>
    <t>Álgebra Vetorial e Geometria Analítica T-05</t>
  </si>
  <si>
    <t>Álgebra Vetorial e Geometria Analítica T-12</t>
  </si>
  <si>
    <t>Cálculo Avançado T-01</t>
  </si>
  <si>
    <t>Ailton Rodrigues da Silva</t>
  </si>
  <si>
    <t>Kelmen da Cruz Barroso</t>
  </si>
  <si>
    <t xml:space="preserve">A definir </t>
  </si>
  <si>
    <t>31/06/2011</t>
  </si>
  <si>
    <t>Teoria dos  pontos críticos</t>
  </si>
  <si>
    <t>Prática de Ensino de Matemática III T-01</t>
  </si>
  <si>
    <t>6338063</t>
  </si>
  <si>
    <t>Denilson da Silva Pereira</t>
  </si>
  <si>
    <t>Tito Tácio da Silva Sousa</t>
  </si>
  <si>
    <t>Sirlene Trajano Alves</t>
  </si>
  <si>
    <t>Identidades Graduadas em Álgebras de Matrizes</t>
  </si>
  <si>
    <t>Nancy Lima Costa</t>
  </si>
  <si>
    <t>Dissertação em PI-Teoria</t>
  </si>
  <si>
    <t>Introdução à PI-Teoria</t>
  </si>
  <si>
    <t>Cálculo Dif. e Integral I (Novo) T-04</t>
  </si>
  <si>
    <t>Cálculo Dif. e Integral I (Novo) T-05</t>
  </si>
  <si>
    <t>1695294</t>
  </si>
  <si>
    <t>Estatística T-01</t>
  </si>
  <si>
    <t>Estatística Apl. às Ciências Sociais II T-01</t>
  </si>
  <si>
    <t>Inferência Estatística T-01</t>
  </si>
  <si>
    <t>Matemática Aplicada ao Design (Verao)</t>
  </si>
  <si>
    <t>2327828</t>
  </si>
  <si>
    <t>Prática de Ensino de Matemática I T-01</t>
  </si>
  <si>
    <t>Prática de Ensino de Matemática II T-01</t>
  </si>
  <si>
    <t>Prática de Ensino de Matemática IV T-01</t>
  </si>
  <si>
    <t>0334048-0</t>
  </si>
  <si>
    <t>Cálculo Dif. e Integral III T-01</t>
  </si>
  <si>
    <t>Cálculo Dif. e Integral III T-02</t>
  </si>
  <si>
    <t>0337185-7</t>
  </si>
  <si>
    <t>Análise Matemática para Licenciatura T-01</t>
  </si>
  <si>
    <t>Cálculo Dif. e Integral I (Comp. + Elétr.) T-01</t>
  </si>
  <si>
    <t>Cálculo Dif. e Integral I (Comp. + Elétr.) T-04</t>
  </si>
  <si>
    <t>Estagio Supervisionado I e II</t>
  </si>
  <si>
    <t>1736841-1</t>
  </si>
  <si>
    <t>0332695-9</t>
  </si>
  <si>
    <t>Aposent.</t>
  </si>
  <si>
    <t>Álgebra Vetorial e Geometria Analítica T-07</t>
  </si>
  <si>
    <t>Cálculo Dif. e Integral I (Novo) T-01</t>
  </si>
  <si>
    <t>Cálculo Dif. e Integral III (Elétrica) T-01</t>
  </si>
  <si>
    <t>2521330</t>
  </si>
  <si>
    <t>Jiazheng Zhou</t>
  </si>
  <si>
    <t>Cálculo Diferencial e Integral III (Novo) T-01</t>
  </si>
  <si>
    <t>1732731</t>
  </si>
  <si>
    <t>Demissão</t>
  </si>
  <si>
    <t>Estatística Descritiva T-01</t>
  </si>
  <si>
    <t>Matemática Aplicada à Administração II T-02</t>
  </si>
  <si>
    <t>Probabilidade e Estatística T-01</t>
  </si>
  <si>
    <t>Fundamentos da Geom. Euclidiana Plana T-01</t>
  </si>
  <si>
    <t>Introdução à História da Matemática T-01</t>
  </si>
  <si>
    <t>Lógica Aplicada à Matemática T-02</t>
  </si>
  <si>
    <t>1030217-2</t>
  </si>
  <si>
    <t>Doutorado em Matemática em Associacao  UFCG-UFPB</t>
  </si>
  <si>
    <t>2544479</t>
  </si>
  <si>
    <t>Romildo Nascimento de Lima</t>
  </si>
  <si>
    <t>Alcionio Saldanha de Olinveira</t>
  </si>
  <si>
    <t>EDP Elíticas</t>
  </si>
  <si>
    <t>Análise I T-01</t>
  </si>
  <si>
    <t>Variáveis Complexas</t>
  </si>
  <si>
    <t>0337123-7</t>
  </si>
  <si>
    <t>Transf.</t>
  </si>
  <si>
    <t>Aline  Barbosa Tsuyuguchi</t>
  </si>
  <si>
    <t>Testes de bondade de ajuste para a distribuição Birnbaum-Saunders</t>
  </si>
  <si>
    <t xml:space="preserve">Joelson da Cruz Campos </t>
  </si>
  <si>
    <t>Tópicos Especiais em Estatística (Tópicos de Análise de Sobrevivência)</t>
  </si>
  <si>
    <t>Probabilidade e Estatística (Comp. + Elétr.) T-03</t>
  </si>
  <si>
    <t>Probabilidade II T-01</t>
  </si>
  <si>
    <t>15462941</t>
  </si>
  <si>
    <t>Álgebra Linear I T-04</t>
  </si>
  <si>
    <t>Álgebra Linear I T-06</t>
  </si>
  <si>
    <t>Lógica Aplicada à Matemática T-01</t>
  </si>
  <si>
    <t>03369780</t>
  </si>
  <si>
    <t>Álgebra Vetorial e Geometria Analítica T-04</t>
  </si>
  <si>
    <t>Estatística Descritiva T-02</t>
  </si>
  <si>
    <t>Probabilidade e Estatística (Comp. + Elétr.) T-01</t>
  </si>
  <si>
    <t>2337374-0</t>
  </si>
  <si>
    <t>Cálculo Dif. e Integral II T-02</t>
  </si>
  <si>
    <t>Introdução aos Métodos Numéricos T-01</t>
  </si>
  <si>
    <t>O Computador como Instr. de Ensino T-01</t>
  </si>
  <si>
    <t>0335560-6</t>
  </si>
  <si>
    <t>Estatística Aplicada às Ciências Sociais I T-01</t>
  </si>
  <si>
    <t>Estatística Aplicada ao Design T-01</t>
  </si>
  <si>
    <t>1240960</t>
  </si>
  <si>
    <t xml:space="preserve">Hidênio José Macêdo </t>
  </si>
  <si>
    <t>Existência de Soluções de Equilíbrios para uma Equação de Evolução com Convolução</t>
  </si>
  <si>
    <t>Rodrigo Toledo T. Câmara</t>
  </si>
  <si>
    <t>Existencia de Atrator Global para uma Equacao de Evolucao com
Convolucao em Dominio Limitado</t>
  </si>
  <si>
    <t>Tópicos Especiais em Análise: Atratores Globais para Semigrupos em Espaços Métricos</t>
  </si>
  <si>
    <t>Equações Diferenciais Ordinárias T-01</t>
  </si>
  <si>
    <t>Laboratório de Ensino de Matemática T-01</t>
  </si>
  <si>
    <t>3318305</t>
  </si>
  <si>
    <t>11964764</t>
  </si>
  <si>
    <t>Redistrib.</t>
  </si>
  <si>
    <t>Estatística Computacional T-01</t>
  </si>
  <si>
    <t>Iniciação à Estatística T-01</t>
  </si>
  <si>
    <t>0335559-4</t>
  </si>
  <si>
    <t>Álgebra Vetorial e Geometria Analítica T-11</t>
  </si>
  <si>
    <t>Cálculo Dif. e Integral II (Novo) T-01</t>
  </si>
  <si>
    <t>Cálculo Dif. e Integral II (Novo) T-03</t>
  </si>
  <si>
    <t>3412577-7</t>
  </si>
  <si>
    <t>Bruno Fontes de Souza</t>
  </si>
  <si>
    <t xml:space="preserve">Rigidez de hipersuperfícies tipo-espaço em espaços produtos Lorentzianos </t>
  </si>
  <si>
    <t>Eraldo Almeida Lima Júnior</t>
  </si>
  <si>
    <t>Campos Vetoriais Conformes em Variedades Semi-Riemannianas</t>
  </si>
  <si>
    <t>Joseílson Raimundo de Lima</t>
  </si>
  <si>
    <t>Sobre a rigidez de hipersuperfícies tipo-espaço em espaços de Robertson-Walker generalizados</t>
  </si>
  <si>
    <t>Tópicos de Geometria</t>
  </si>
  <si>
    <t>Cálculo Dif. e Integral II T-01</t>
  </si>
  <si>
    <t>Cálculo Dif. e Integral II T-03</t>
  </si>
  <si>
    <t>Topologia dos Espaços Métricos T-01</t>
  </si>
  <si>
    <t>1459040-7</t>
  </si>
  <si>
    <t>Fabiana Uchôa Barros</t>
  </si>
  <si>
    <t>Rosilda Sousa Santos</t>
  </si>
  <si>
    <t>Métodos Estatísticos T-01</t>
  </si>
  <si>
    <t>Teoria das Matrizes e Aplicações T-01</t>
  </si>
  <si>
    <t>2327828-3</t>
  </si>
  <si>
    <t>José Marcos da Silva</t>
  </si>
  <si>
    <t>Análise Funcional</t>
  </si>
  <si>
    <t>Análise III T-01</t>
  </si>
  <si>
    <t>0336979-1</t>
  </si>
  <si>
    <t>Pesquisa Operacional T-01</t>
  </si>
  <si>
    <t>Probabilidade e Estatística T-02</t>
  </si>
  <si>
    <t>1350510-4</t>
  </si>
  <si>
    <t>25/04/02</t>
  </si>
  <si>
    <t>Cálculo Dif. e Integral II (Novo) T-04</t>
  </si>
  <si>
    <t>Equações Diferenciais Lineares T-02</t>
  </si>
  <si>
    <t>1314918-9</t>
  </si>
  <si>
    <t>Mat. p/ o Ens. Médio I: Uma Abord. Crítica T-01</t>
  </si>
  <si>
    <t>Mat. p/ o Ens. Médio I: Uma Abord. Crítica T-02</t>
  </si>
  <si>
    <t>Estagio Supervisionado II</t>
  </si>
  <si>
    <t>Estagio Supervisionado III</t>
  </si>
  <si>
    <t>1694878-3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</si>
  <si>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</si>
  <si>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</si>
  <si>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</si>
  <si>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</si>
  <si>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</si>
  <si>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</si>
  <si>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</si>
  <si>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</si>
  <si>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</si>
  <si>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</si>
  <si>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</si>
  <si>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</si>
  <si>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</si>
  <si>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</si>
  <si>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</si>
  <si>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</si>
  <si>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</si>
  <si>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</si>
  <si>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</si>
  <si>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</si>
  <si>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</si>
  <si>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</si>
  <si>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</si>
  <si>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</si>
  <si>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</si>
  <si>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</si>
  <si>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</si>
  <si>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</si>
  <si>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</si>
  <si>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</si>
  <si>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</si>
  <si>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</si>
  <si>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</si>
  <si>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</si>
  <si>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</si>
  <si>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</si>
  <si>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</si>
  <si>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</si>
  <si>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</si>
  <si>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</si>
  <si>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</si>
  <si>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</si>
  <si>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</si>
  <si>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</si>
  <si>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</si>
  <si>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</si>
  <si>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</si>
  <si>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</si>
  <si>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</si>
  <si>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</si>
  <si>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</si>
  <si>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</si>
  <si>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</si>
  <si>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</si>
  <si>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</si>
  <si>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</si>
  <si>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</si>
  <si>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</si>
  <si>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</si>
  <si>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</si>
  <si>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</si>
  <si>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</si>
  <si>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</si>
  <si>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</si>
  <si>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</si>
  <si>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</si>
  <si>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</si>
  <si>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</si>
  <si>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</si>
  <si>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</si>
  <si>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</si>
  <si>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</si>
  <si>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</si>
  <si>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</si>
  <si>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</si>
  <si>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</si>
  <si>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</si>
  <si>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</si>
  <si>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</si>
  <si>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</si>
  <si>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</si>
  <si>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</si>
  <si>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</si>
  <si>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</si>
  <si>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</si>
  <si>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</si>
  <si>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</si>
  <si>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</si>
  <si>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</si>
  <si>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</si>
  <si>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</si>
  <si>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</si>
  <si>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</si>
  <si>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</si>
  <si>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</si>
  <si>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</si>
  <si>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</si>
  <si>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</si>
  <si>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</si>
  <si>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</si>
  <si>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</si>
  <si>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</si>
  <si>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</si>
  <si>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</si>
  <si>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</si>
  <si>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</si>
  <si>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</si>
  <si>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</si>
  <si>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</si>
  <si>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</si>
  <si>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</si>
  <si>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</si>
  <si>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</si>
  <si>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</si>
  <si>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</si>
  <si>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</si>
  <si>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</si>
  <si>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</si>
  <si>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</si>
  <si>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</si>
  <si>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</si>
  <si>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</si>
  <si>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</si>
  <si>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</si>
  <si>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</si>
  <si>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</si>
  <si>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</si>
  <si>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</si>
  <si>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</si>
  <si>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</si>
  <si>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</si>
  <si>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</si>
  <si>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</si>
  <si>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</si>
  <si>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</si>
  <si>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</si>
  <si>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</si>
  <si>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</si>
  <si>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</si>
  <si>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</si>
  <si>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</si>
  <si>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</si>
  <si>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>Iniciação Científica</t>
  </si>
  <si>
    <t>Tutoria Acadêmica</t>
  </si>
  <si>
    <t>Outras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</si>
  <si>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</si>
  <si>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</si>
  <si>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</si>
  <si>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</si>
  <si>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</si>
  <si>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</si>
  <si>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</si>
  <si>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</si>
  <si>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</si>
  <si>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</si>
  <si>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</si>
  <si>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</si>
  <si>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</si>
  <si>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</si>
  <si>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</si>
  <si>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</si>
  <si>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</si>
  <si>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</si>
  <si>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</si>
  <si>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</si>
  <si>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</si>
  <si>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</si>
  <si>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</si>
  <si>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</si>
  <si>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</si>
  <si>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</si>
  <si>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</si>
  <si>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</si>
  <si>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</si>
  <si>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</si>
  <si>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</si>
  <si>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</si>
  <si>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</si>
  <si>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</si>
  <si>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</si>
  <si>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</si>
  <si>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</si>
  <si>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</si>
  <si>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</si>
  <si>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</si>
  <si>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</si>
  <si>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</si>
  <si>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</si>
  <si>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</si>
  <si>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</si>
  <si>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</si>
  <si>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</si>
  <si>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</si>
  <si>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</si>
  <si>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</si>
  <si>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</si>
  <si>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</si>
  <si>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</si>
  <si>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</si>
  <si>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</si>
  <si>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</si>
  <si>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</si>
  <si>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</si>
  <si>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</si>
  <si>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</si>
  <si>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</si>
  <si>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</si>
  <si>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</si>
  <si>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</si>
  <si>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</si>
  <si>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</si>
  <si>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</si>
  <si>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</si>
  <si>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</si>
  <si>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</si>
  <si>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</si>
  <si>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</si>
  <si>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</si>
  <si>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</si>
  <si>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</si>
  <si>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</si>
  <si>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</si>
  <si>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</si>
  <si>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</si>
  <si>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</si>
  <si>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</si>
  <si>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</si>
  <si>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</si>
  <si>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</si>
  <si>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</si>
  <si>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</si>
  <si>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</si>
  <si>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</si>
  <si>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</si>
  <si>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</si>
  <si>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</si>
  <si>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</si>
  <si>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</si>
  <si>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</si>
  <si>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</si>
  <si>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</si>
  <si>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</si>
  <si>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</si>
  <si>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</si>
  <si>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</si>
  <si>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</si>
  <si>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</si>
  <si>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</si>
  <si>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</si>
  <si>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</si>
  <si>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</si>
  <si>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</si>
  <si>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</si>
  <si>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</si>
  <si>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</si>
  <si>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</si>
  <si>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</si>
  <si>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</si>
  <si>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</si>
  <si>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</si>
  <si>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</si>
  <si>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</si>
  <si>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</si>
  <si>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</si>
  <si>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</si>
  <si>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</si>
  <si>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</si>
  <si>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</si>
  <si>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</si>
  <si>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</si>
  <si>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</si>
  <si>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</si>
  <si>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</si>
  <si>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</si>
  <si>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</si>
  <si>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</si>
  <si>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</si>
  <si>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</si>
  <si>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</si>
  <si>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</si>
  <si>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</si>
  <si>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</si>
  <si>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</si>
  <si>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</si>
  <si>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</si>
  <si>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</si>
  <si>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</si>
  <si>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 xml:space="preserve">Distribuição Percentual das Atividades Docentes da Unidade Acadêmica </t>
  </si>
  <si>
    <t>01</t>
  </si>
  <si>
    <t>02</t>
  </si>
  <si>
    <t>03</t>
  </si>
  <si>
    <t>04</t>
  </si>
  <si>
    <t>05</t>
  </si>
  <si>
    <t>06</t>
  </si>
  <si>
    <t>08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</si>
  <si>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</si>
  <si>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</si>
  <si>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</si>
  <si>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</si>
  <si>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</si>
  <si>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</si>
  <si>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</si>
  <si>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</si>
  <si>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</si>
  <si>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</si>
  <si>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</si>
  <si>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</si>
  <si>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</si>
  <si>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</si>
  <si>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</si>
  <si>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</si>
  <si>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</si>
  <si>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</si>
  <si>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</si>
  <si>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</si>
  <si>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</si>
  <si>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</si>
  <si>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</si>
  <si>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</si>
  <si>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</si>
  <si>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</si>
  <si>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</si>
  <si>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</si>
  <si>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</si>
  <si>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</si>
  <si>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</si>
  <si>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</si>
  <si>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</si>
  <si>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</si>
  <si>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</si>
  <si>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</si>
  <si>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</si>
  <si>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</si>
  <si>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Nao Houve</t>
  </si>
  <si>
    <t>PICME</t>
  </si>
  <si>
    <t>PET-Matematica</t>
  </si>
  <si>
    <t>PET-Conexoe de Saberes</t>
  </si>
  <si>
    <t>Estágio Supervisionado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</si>
  <si>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institucionais financiados</t>
    </r>
  </si>
  <si>
    <t>Capitulo de livros publicados</t>
  </si>
  <si>
    <t>Matemática e Estatística</t>
  </si>
  <si>
    <t>2011.1</t>
  </si>
  <si>
    <t>01/01/2011 a 10/07/2011</t>
  </si>
  <si>
    <t>14/02/2011 a 10/07/2011</t>
  </si>
  <si>
    <t>03/01/2011 a 01/02/2011</t>
  </si>
  <si>
    <t>III EMPA</t>
  </si>
  <si>
    <t>UEPB</t>
  </si>
  <si>
    <t>Workshop em Equações Diferenciais Parciais</t>
  </si>
  <si>
    <t>Nacional</t>
  </si>
  <si>
    <t>Reuniões Departamentais</t>
  </si>
  <si>
    <t>Reuniões de Equipe de disciplina</t>
  </si>
  <si>
    <t/>
  </si>
  <si>
    <t>Colegiado do curso de graduação em Estátistica</t>
  </si>
  <si>
    <t>Participação em Colegiado de Curso como membro suplente</t>
  </si>
  <si>
    <t>UAME Nº76/2010</t>
  </si>
  <si>
    <t>Processo seletivo de bolsa REUNI</t>
  </si>
  <si>
    <t>Banca examinadora de concurso público para professor temporário</t>
  </si>
  <si>
    <t>UFCG</t>
  </si>
  <si>
    <t>Comissão Organizadora da IV Semana de Matemática</t>
  </si>
  <si>
    <t>Coordenador da Disciplina de Cálculo I (Comp e Elet)</t>
  </si>
  <si>
    <t>Participação em comissões acadêmicas, assessorias e consultorias que tratem de assuntos de abrangência do centro por designação do chefe</t>
  </si>
  <si>
    <t>Coordenação de disciplina</t>
  </si>
  <si>
    <t>Em andamento</t>
  </si>
  <si>
    <t>Concluído</t>
  </si>
  <si>
    <t xml:space="preserve"> </t>
  </si>
  <si>
    <t>Espaços de Sobolev</t>
  </si>
  <si>
    <t>Teoria dos Semi-grupos</t>
  </si>
  <si>
    <t>Teoria dos Pontos Críticos</t>
  </si>
  <si>
    <t>Preparação para o doutorado</t>
  </si>
  <si>
    <t>Ana Cristina Brandão da Rocha</t>
  </si>
  <si>
    <t>Apresentações dos Bolsistas PIBIC</t>
  </si>
  <si>
    <t>I Encontro do Dia do Estatístico</t>
  </si>
  <si>
    <t>Divulgação do Curso de Estatística na Praça da Engenharia na Escola Estadual Severino Cabral</t>
  </si>
  <si>
    <t>Participação em Assembléias Departamentais</t>
  </si>
  <si>
    <t>Participação em Reuniões da área de Estatística</t>
  </si>
  <si>
    <t>Emissão de pareceres em processos internos da UFCG</t>
  </si>
  <si>
    <t>Elaboração e correção de provas de suficiência das disciplinas Probabilidade e Estatística (04 Créditos) e Probabilidade e Estatística (06 Créditos)</t>
  </si>
  <si>
    <t>Reunião de Equipe da Disciplina Probabilidade e Estatística</t>
  </si>
  <si>
    <t>Participação no I Encontro do Dia do Estatístico</t>
  </si>
  <si>
    <t>Graduação em Engenharia Química</t>
  </si>
  <si>
    <t>Graduação em Matemática (Área: Estatística)</t>
  </si>
  <si>
    <t>Participação em Colegiado de Curso como membro titular, exceto membro nato</t>
  </si>
  <si>
    <t>Port./UAME/26/2010</t>
  </si>
  <si>
    <t>Port./UAME/32/2010</t>
  </si>
  <si>
    <t>Introdução à Probabilidade</t>
  </si>
  <si>
    <t>Seleção de alunos para a monitoria da disciplina Métodos Quantitativos I</t>
  </si>
  <si>
    <t>Participação na Comissão de Organização da Semana da Matemática 2011</t>
  </si>
  <si>
    <t>Participação como membro titular na Comissão de Avaliação do Projeto Pedagógico do Curso de Licenciatura em Matemática - PORTARIA/UAME/CCT/UFCG número 32/2011</t>
  </si>
  <si>
    <t>Participação do Núcleo Docente Estruturante do Curso de Bacharelado em Matemática - PORTARIA/UAME/CCT/UFCG número 28/2011</t>
  </si>
  <si>
    <t>Participação em processo seletivo de alunos de graduação candidatos à bolsas institucionais</t>
  </si>
  <si>
    <t>Membro de comissão de evento técnico-científico ou artístico-cultural local</t>
  </si>
  <si>
    <t>Ana Roberta de Brito Lira</t>
  </si>
  <si>
    <t>Previsão de Dados de Perfis através de Modelos de Regressão</t>
  </si>
  <si>
    <t>Allaine Silva Pontes</t>
  </si>
  <si>
    <t>Melhoria do ensino de graduação no CCT/UFCG</t>
  </si>
  <si>
    <t>Tiago dos Santos Barroso</t>
  </si>
  <si>
    <t>Articulando saberes para formação de monitores</t>
  </si>
  <si>
    <t>ANP</t>
  </si>
  <si>
    <t>Programa de Recursos Humanos da ANP-PRH25</t>
  </si>
  <si>
    <t>Angelo Roncalli Furtado de Holanda</t>
  </si>
  <si>
    <t>Universidade Estadual da Paraiba</t>
  </si>
  <si>
    <t>Banca examinadora de monografia de Especialização</t>
  </si>
  <si>
    <t>Giovany de Jesus M. Figueiredo</t>
  </si>
  <si>
    <t>Participação na banca de defesa de mestrado do aluno Annaxsuel Araújo de Lima</t>
  </si>
  <si>
    <t>Francisco Júlio S. de A. Correa</t>
  </si>
  <si>
    <t>Participação como orientador na banca de mestrado do aluno Annaxsuel Araújo de Lima</t>
  </si>
  <si>
    <t>UFPA</t>
  </si>
  <si>
    <t>Reuniões da Câmara Superior de Pós-Graduação - CSPG</t>
  </si>
  <si>
    <t>Participação em conselhos superiores como membro titular, exceto membro nato</t>
  </si>
  <si>
    <t>Coordenador de Pós-Graduacao da UAME - CCT - UFCG</t>
  </si>
  <si>
    <t>Portaria R/SRH/N. 2841 de 20 de Julho de 2010</t>
  </si>
  <si>
    <t>Aluno: Annaxsuel Araújo de Lima. Dissertação: O método de sub e supersolução e aplicações a problemas Elípticos</t>
  </si>
  <si>
    <t>Aluno: Carlos Antonio Pereira da Silva. Monografia: Problemas de Sturm-Liouville e Aplicações</t>
  </si>
  <si>
    <t>Banca examinadora de dissertação</t>
  </si>
  <si>
    <t>Banca examinadora de monografia de Curso de Especialização Lato Sensu</t>
  </si>
  <si>
    <t>UAME/UFCG</t>
  </si>
  <si>
    <t>Jéssica da Silva Souza</t>
  </si>
  <si>
    <t>Equações Diferenciais Ordinárias e Aplicações</t>
  </si>
  <si>
    <t>Clarisse Pétua Bosman Barros</t>
  </si>
  <si>
    <t>Equações Diferenciais Ordinárias: Teorias e Aplicações</t>
  </si>
  <si>
    <t>CNPq</t>
  </si>
  <si>
    <t>PIBIC</t>
  </si>
  <si>
    <t>Diogo de Santana Germano</t>
  </si>
  <si>
    <t>Graduação em Engenharia de Petróleo</t>
  </si>
  <si>
    <t>Graduação em Engenharia de Alimentos</t>
  </si>
  <si>
    <t>Port./UAME/35/2010</t>
  </si>
  <si>
    <t>Port./UAME/36/2010</t>
  </si>
  <si>
    <t>Adailson Ribeiro da Silva</t>
  </si>
  <si>
    <t>Equações Diferenciais e Aplicações</t>
  </si>
  <si>
    <t>CAPES</t>
  </si>
  <si>
    <t>PET</t>
  </si>
  <si>
    <t>José Fernando Leite Aires</t>
  </si>
  <si>
    <t>PROCESSO SELETIVO DO PROGRAMA DE BOLSAS REUNI 2011</t>
  </si>
  <si>
    <t>CÁLCULO DIFERENCIAL E INTEGRAL III (NOVO)</t>
  </si>
  <si>
    <t>Praça da Engenharia: Uma proposta de interação com o ensino médio.</t>
  </si>
  <si>
    <t>Participante</t>
  </si>
  <si>
    <t>Apoio à Comunidade</t>
  </si>
  <si>
    <t>Eventual</t>
  </si>
  <si>
    <t>FINEP</t>
  </si>
  <si>
    <t>LAISE DIAS A. ARAÚJO/BRUNA E. PEREIRA LUCENA</t>
  </si>
  <si>
    <t>PET - CONEXÕES DE SABERES EM MATEMÁTICA - UFCG/CONSTRUÇÕES GEOMÉTRICAS</t>
  </si>
  <si>
    <t>YGOR DIAS A.TORQUATO</t>
  </si>
  <si>
    <t>INICIAÇÃO CIENTIFICA: Números Irracionais e Transcendentes</t>
  </si>
  <si>
    <t>KEYTT AMARAL DA SILVA/JONAS W. DE ARAÚJO SILVA</t>
  </si>
  <si>
    <t>PET - CONEXÕES DE SABERES EM MATEMÁTICA - UFCG/TRANSFORMADA DE LAPLACE</t>
  </si>
  <si>
    <t>Guilherme Correia Franciulli/Joeberth Augusto C. De Souza</t>
  </si>
  <si>
    <t>MELHORIA NO ENSINO DE GRADUACAO DO CCT/UFCG</t>
  </si>
  <si>
    <t>VERÃO EM ANÁLISE FUNCIONAL</t>
  </si>
  <si>
    <t>Tutoria da disciplina MA12 - Matemática Discreta do PROFMAT/CCT-UFCG</t>
  </si>
  <si>
    <t>Leituras e pareceres em processos de dispensa de displinas</t>
  </si>
  <si>
    <t>Reuniões da UAME</t>
  </si>
  <si>
    <t>Reuniões da Área de Estatística</t>
  </si>
  <si>
    <t>Elaboração de Projeto PIBIC:"Caracterização do principais índices de preços adotados no Brasil"</t>
  </si>
  <si>
    <t>José Iraponil Costa Lima</t>
  </si>
  <si>
    <t>Graduação em Engenharia de Minas</t>
  </si>
  <si>
    <t>Port./UAME/34/2010</t>
  </si>
  <si>
    <t>Leila Maria Felíx Badú</t>
  </si>
  <si>
    <t>Motinoria da disciplina Estatística Econômica</t>
  </si>
  <si>
    <t>Coordenador do programa de desenvolvimento curricular do CCT</t>
  </si>
  <si>
    <t>Port/DCCT/008/2006</t>
  </si>
  <si>
    <t>Finalizando estudos para tese de doutorado</t>
  </si>
  <si>
    <t>Estudo Individual</t>
  </si>
  <si>
    <t>Orientação do Bolsista REUNI Alex Ramos Borges (Disc.: Álgebra Linear I)</t>
  </si>
  <si>
    <t xml:space="preserve">CAPES - Análise de mérito de 2 (dois) processos do PAEP/2011 </t>
  </si>
  <si>
    <t>Membro da Comissão de Avaliação de Progressão Funcional (CAPF)</t>
  </si>
  <si>
    <t>Elaboração e correção da prova de monitoria 2011 de Cálculo III</t>
  </si>
  <si>
    <t>Despachos de processos: prova de habilidade, solicitação de reposição da menor nota e outros.</t>
  </si>
  <si>
    <t>Graduação em Meteorologia</t>
  </si>
  <si>
    <t>Graduação em Física</t>
  </si>
  <si>
    <t>Port./UAME/18/2009</t>
  </si>
  <si>
    <t>Port./UAME/19/2009</t>
  </si>
  <si>
    <t>Defesa do Relatório Final da aluna Adriana da Conceição de Souto</t>
  </si>
  <si>
    <t xml:space="preserve">Defesa do Relatório Final da aluna Fabrícia Rodrigues Soares </t>
  </si>
  <si>
    <t xml:space="preserve">Defesa do Relatório Final da aluna Raquel Aline Oliveira Eloy </t>
  </si>
  <si>
    <t xml:space="preserve">Defesa do Relatório Final do aluno Luiz Eduardo dos Santos </t>
  </si>
  <si>
    <t>Banca examinadora de estágio</t>
  </si>
  <si>
    <t>UAME/CCT/UFCG</t>
  </si>
  <si>
    <t>Leonardo Freire B. E Silva</t>
  </si>
  <si>
    <t>“Melhoria do Ensino de Graduação no CCT/UFCG”</t>
  </si>
  <si>
    <t>Fabrícia Rodrigues Soares</t>
  </si>
  <si>
    <t>Estágio Supervisionado III</t>
  </si>
  <si>
    <t xml:space="preserve">Raquel Aline Oliveira Eloy </t>
  </si>
  <si>
    <t xml:space="preserve">Adriana da Conceição de Souto Brito </t>
  </si>
  <si>
    <t>Estágio Supervisionado II</t>
  </si>
  <si>
    <t>Tutoria</t>
  </si>
  <si>
    <t>Orientação do Bolsista REUNI José Marcos da Silva (Disc.: Álgebra Linear I)</t>
  </si>
  <si>
    <t>Elaboracao e Correcao da prova de Selecao de monitores para a disciplina: Algebra Linear I para o ano de 2011</t>
  </si>
  <si>
    <t>Comissao de Selecao para Processo Seletivo do Programa de Bolsas REUNI para a disciplina: Calculo Diferencial e Integral I</t>
  </si>
  <si>
    <t>Coordenador da disciplina Álgebra Linear I</t>
  </si>
  <si>
    <t>Coordenador da disciplina Calculo Diferencial e Integral I</t>
  </si>
  <si>
    <t>Amauri Araújo Cruz</t>
  </si>
  <si>
    <t>Samuel Simoes Oliveira</t>
  </si>
  <si>
    <t>Projeto de Monitoria da UAME</t>
  </si>
  <si>
    <t>Luciana Joviniano Nobrega</t>
  </si>
  <si>
    <t>II Encontro Nacional de Procuradores Educacionais Institucionais da IFES</t>
  </si>
  <si>
    <t>UFG</t>
  </si>
  <si>
    <t>Seminário sobre o CENSO da Educação Superior</t>
  </si>
  <si>
    <t>INEP - DF</t>
  </si>
  <si>
    <t>Seminário sobre o ENADE 2011</t>
  </si>
  <si>
    <t>Verificação de dados 2011 - Sistema PingIFES - UFAM - Amazonas - MA</t>
  </si>
  <si>
    <t>Verificação de dados 2011 - Sistema PingIFES - EFFS - Chapecó - SC</t>
  </si>
  <si>
    <t>Curso de Matemática_CCT/UFCG</t>
  </si>
  <si>
    <t>Comissão de Estágio Probatório de José Iraponil Costa Lima</t>
  </si>
  <si>
    <t>Comissão de Estágio Probatório de Areli Mesquita da Silva</t>
  </si>
  <si>
    <t>Comissão de Estágio Probatório de Grayci Mary Leal do Nascimento</t>
  </si>
  <si>
    <t>UAME/CG Nº 5/09</t>
  </si>
  <si>
    <t>Port./UAME/41/2010</t>
  </si>
  <si>
    <t>Port./UAME/51/2009</t>
  </si>
  <si>
    <t>Port./UAME/40/2010</t>
  </si>
  <si>
    <t>Pesquisador Institucional da UFCG - PI/UFCG</t>
  </si>
  <si>
    <t>Portaria R/084/08/08</t>
  </si>
  <si>
    <t>Comissão para elaboração do PPC_Curso de Estatística  do CCT/UFCG</t>
  </si>
  <si>
    <t>Plamen Koshlukov</t>
  </si>
  <si>
    <t>Participação em banca de defesa de mestrado do aluno Jussie Ubaldo da Silva e palestra</t>
  </si>
  <si>
    <t>UNICAMP</t>
  </si>
  <si>
    <t>CNPQ (Projeto Casadinho)</t>
  </si>
  <si>
    <t>Assembléias departamentais</t>
  </si>
  <si>
    <t>Relato do processo de progressão funcional do Prof. Marcelo Carvalho Ferreira</t>
  </si>
  <si>
    <t>Relato do processo de progressão funcional do Prof. José Lindomberg Possiano Barreiro</t>
  </si>
  <si>
    <t>Relato do processo de progressão funcional do Profa. Patrícia Batista Leal</t>
  </si>
  <si>
    <t>Graduação em Engenharia Agrícola</t>
  </si>
  <si>
    <t>Pós-Graduação em Matemática (Área: Álgebra)</t>
  </si>
  <si>
    <t>Port./UAME/28/2010</t>
  </si>
  <si>
    <t>Port./UAME/39/2009</t>
  </si>
  <si>
    <t>Comissão de Avaliação de Estágio Probatório (Prof. Alânnio B. Nóbrega)</t>
  </si>
  <si>
    <t>Comissão de Avaliação de Estágio Probatório (Prof. Marco Antônio Lázaro)</t>
  </si>
  <si>
    <t>Comissão de Avaliação de Estágio Probatório (Prof. Luiz Antônio da Silva)</t>
  </si>
  <si>
    <t>Port./UAME/51/2010</t>
  </si>
  <si>
    <t>Port./UAME/52/2010</t>
  </si>
  <si>
    <t>Port./UAME/45/2009</t>
  </si>
  <si>
    <t>Dissertação de Mestrado do aluno Jussiê Ubaldo da Silva do PPGMat</t>
  </si>
  <si>
    <t>Banca de Concurso para Professor Efetivo (Classe adjunto) da UAME</t>
  </si>
  <si>
    <t>Comissão de Seleção do PPGMat</t>
  </si>
  <si>
    <t xml:space="preserve">Exame de qualificação (escrito) do período 2011.1 do Programa de doutorado em Matemática UFPB/UFCG </t>
  </si>
  <si>
    <t>Banca examinadora de concurso público para professor do ensino superior</t>
  </si>
  <si>
    <t>Banca de seleção de alunos para o mestrado</t>
  </si>
  <si>
    <t>Banca examinadora de exame de qualificação</t>
  </si>
  <si>
    <t>Dissertação defendida e aprovada sob a orientação de docente</t>
  </si>
  <si>
    <t>A-polinômios centrais para a álgebra exterior</t>
  </si>
  <si>
    <t>Álgebras com identidades polinomiais</t>
  </si>
  <si>
    <t>Ruan Roberto Eloy Silveira</t>
  </si>
  <si>
    <t>Projeto de monitoria (disciplina: Equações Diferenciais Lineares)</t>
  </si>
  <si>
    <t>Universidade Federal de Campina Grande</t>
  </si>
  <si>
    <t>Estudos individuais sobre álgebra</t>
  </si>
  <si>
    <t>IM/UFG</t>
  </si>
  <si>
    <t>Dar continuidade à projetos de pesquisa sobre leis de conservação em conjunto com o professor Jesus Carlos da Mota</t>
  </si>
  <si>
    <t>IMPA/RJ</t>
  </si>
  <si>
    <t>Dar continuidade a projeto de pesquisa conjunto com os Prof.s D. Marchesin e Frederico Furtado.</t>
  </si>
  <si>
    <t>INCTMat</t>
  </si>
  <si>
    <t>Primeira Reunião de Coordenadores do PROFMAT</t>
  </si>
  <si>
    <t>Segunda Reunião de Coordenadores do PROFMAT</t>
  </si>
  <si>
    <t>IMPA</t>
  </si>
  <si>
    <t>Coordenador Universidade Aberta do Brasil(UAB) junto a UFCG</t>
  </si>
  <si>
    <t>Confecçao do Relatório Departamental da da UAME do período 2010.2</t>
  </si>
  <si>
    <t>Mestrado Acadêmcio em  Matemática</t>
  </si>
  <si>
    <t>Port./UAME/CCT/27/2010</t>
  </si>
  <si>
    <t>Processos de ascenção funcional de professores para a classe de Associado III</t>
  </si>
  <si>
    <t>Coordenação local do Instituto Nacional de Ciencia e Tecnologia em Matemática-INCTMat</t>
  </si>
  <si>
    <t>Coordenação do Laboratório de Informática (LIDME) da UAME</t>
  </si>
  <si>
    <t>Port./UAME/No 39/2010</t>
  </si>
  <si>
    <t>Email do Jacob</t>
  </si>
  <si>
    <t>Port./UAME/15/2010</t>
  </si>
  <si>
    <t>Coordenador Mestrado Profissional em Matemática-PROFMAT/CCT-UFCG</t>
  </si>
  <si>
    <t>Port. GR/008/2011</t>
  </si>
  <si>
    <t>Comissão do Núcleo Estruturante do Curso de Bacharelado em Matemática</t>
  </si>
  <si>
    <t>Comissão de Avaliação do Projeto Pedagógico do Curso de Bacharelado em Matemática</t>
  </si>
  <si>
    <t>Projeto Casadinho CNPq, Proc. 620150/2008-4 (Coordenação Claudianor)</t>
  </si>
  <si>
    <t>Programa Interdepartamental de Tecnologia em Petróleo e Gás - PRH(25)</t>
  </si>
  <si>
    <t>Modelos matemáticos em meios porosos</t>
  </si>
  <si>
    <t>Coordenador</t>
  </si>
  <si>
    <t>Instituto Nacional de Ciência e Tecnologia de Matemática</t>
  </si>
  <si>
    <t>28/02/13</t>
  </si>
  <si>
    <t>Análise</t>
  </si>
  <si>
    <t>Matemática Aplicada, Dinâmica dos Fluidos</t>
  </si>
  <si>
    <t>Análise/Matemática Aplicada</t>
  </si>
  <si>
    <t>Matemática</t>
  </si>
  <si>
    <t>Priscilla Farias Brito</t>
  </si>
  <si>
    <t>Modelagem matemática e numérica de escoamentos bifásicos na recuperação de reservatórios petrolíferos</t>
  </si>
  <si>
    <t>Minicurso sobre a plataforma de ensido a distanica - moodle</t>
  </si>
  <si>
    <t>Mini-curso</t>
  </si>
  <si>
    <t>Areli Mesquita da Silva</t>
  </si>
  <si>
    <t>Participação do I Encontro do Dia do Estatístico promovido pela UAME/CCT/UFCG</t>
  </si>
  <si>
    <t>Elaboração de provas de monitoria e correção</t>
  </si>
  <si>
    <t>Modelos de Regressão Birnbaum-Saunders com Fração de Cura</t>
  </si>
  <si>
    <t>Não há</t>
  </si>
  <si>
    <t>Regressão</t>
  </si>
  <si>
    <t>Leandro de Souza Albuquerque</t>
  </si>
  <si>
    <t>Estimação do Comprimento dos Poros Interligados de uma Rocha Reservatório a partir do Problema da Agulha de Buffon</t>
  </si>
  <si>
    <t>Terezinha Késsia de Assis Ribeiro</t>
  </si>
  <si>
    <t>Introdução à Análise Combinatória</t>
  </si>
  <si>
    <t>Diego Cunha Barros</t>
  </si>
  <si>
    <t>Estágio Supervisionado I</t>
  </si>
  <si>
    <t>Palestra Pet/Matematica</t>
  </si>
  <si>
    <t>Palestra: Aplicacoes de Grafos e Matroides</t>
  </si>
  <si>
    <t>UAME-UFCG</t>
  </si>
  <si>
    <t>III EMPA - UEPB</t>
  </si>
  <si>
    <t>1 Conferencia Estadual Sobre desenvolvimento sustentavel- Paraíba Século XXI</t>
  </si>
  <si>
    <t>Governo/PB</t>
  </si>
  <si>
    <t>III Encontro de Matematica Pura e Aplicada da UEPB</t>
  </si>
  <si>
    <t>24/03/11</t>
  </si>
  <si>
    <t>Regional</t>
  </si>
  <si>
    <t>Diretor do Centro de Ciências e Tecnologia da UFCG</t>
  </si>
  <si>
    <t>Port.R/SRH/No.1098</t>
  </si>
  <si>
    <t>Concurso publico para professor da classe Assistente nível I</t>
  </si>
  <si>
    <t>Banca examinadora de tese de doutorado</t>
  </si>
  <si>
    <t>Comissão de Avaliação das provas do PARFOR</t>
  </si>
  <si>
    <t>Campus de Cuité- UFCG</t>
  </si>
  <si>
    <t>dezembro</t>
  </si>
  <si>
    <t>junho</t>
  </si>
  <si>
    <t>UFPE</t>
  </si>
  <si>
    <t>IMPA- Rio de Janeiro</t>
  </si>
  <si>
    <t>fevereiro</t>
  </si>
  <si>
    <t>Matroides 3-Conexas</t>
  </si>
  <si>
    <t>Matematica Discreta</t>
  </si>
  <si>
    <t>Marco Antonio Lázaro Velásquez</t>
  </si>
  <si>
    <t>Palestra: A New Caracterization of r-Stable Hiersurfaces in Space Forms</t>
  </si>
  <si>
    <t xml:space="preserve">Participante disciplina: Topicos de Gemetrica,  do Doutorado em Matemática da UFPB-UFCG </t>
  </si>
  <si>
    <t>Processo Selectivo do Programa de Bolsas REUNI</t>
  </si>
  <si>
    <t>Processo Seletivo Simplificado para Professor Substituto</t>
  </si>
  <si>
    <t>Defensa do aluno Eraldo Almeida Lima Junio</t>
  </si>
  <si>
    <t>Defensa do aluno Brunno Fontes de Sousa</t>
  </si>
  <si>
    <t xml:space="preserve">Processo Seletivo para Professor Assistente </t>
  </si>
  <si>
    <t>Processo Seletivo para o Mestrado em Matemática - Semestre 2011.2</t>
  </si>
  <si>
    <t>H. F. de Lima and M. A. Velásquez, A New Caraterization of r-Stable Hipersurfaces in Space Forms, Archivum Matematical (BRNO), Tomus 47, 119 - 131, 2011.</t>
  </si>
  <si>
    <t>Artigo de divulgação científica, tecnológica, artística ou cultural, publicado em periódico especializado</t>
  </si>
  <si>
    <t>r-Estabilidade de Hipersuperfícies tipo-espaço em Variedades de Lorentz Conformemente Estacionários</t>
  </si>
  <si>
    <t>Resultados tipo-Bernstein em Variedades de Lorentz Conformemente Estacionárias</t>
  </si>
  <si>
    <t>Construção de Imersões Mínimas em Variedades de Lorentz Conformemente Estacionárias</t>
  </si>
  <si>
    <t xml:space="preserve">Estabilidade de Cones Generalizados em Variedades de Lorentz Conformemente Estacionarias </t>
  </si>
  <si>
    <t>Geometria Diferencial</t>
  </si>
  <si>
    <t>Geometria  Diferencial</t>
  </si>
  <si>
    <t>Introdução  Análise Real (Verão)</t>
  </si>
  <si>
    <t>Universidade Federal do Pará</t>
  </si>
  <si>
    <t>Participar de Banca de Mestrado e desenvolver Pesquisas em Equações Diferenciais Parciais Elípticas</t>
  </si>
  <si>
    <t>USP</t>
  </si>
  <si>
    <t>Participar de Banca de Doutorado e desenvolver Pesquisas em Equações Diferenciais Parciais Elípticas</t>
  </si>
  <si>
    <t>Participação no ICMC Summer Meeting na USP  - São Carlos</t>
  </si>
  <si>
    <t>Participacao no Workshop em Equacoes Diferenciais Parciais em Homenagem ao Prof. Milla Miranda</t>
  </si>
  <si>
    <t>Internacional</t>
  </si>
  <si>
    <t xml:space="preserve">Editor do Differential Equation and Application - DEA </t>
  </si>
  <si>
    <t xml:space="preserve">Editor do Boundary Value Problem  - BVP </t>
  </si>
  <si>
    <t>Comissao Estagio Probatorio Marco Velasquez</t>
  </si>
  <si>
    <t>Coord. do Projeto Casadinho Eq. Dif.  Aplicadas e Álgebra com Identidades Polinomiais</t>
  </si>
  <si>
    <t>E-mail CNPq</t>
  </si>
  <si>
    <t>Vice-Coordenador do Doutorado em Matematica  em associacao UFCG-UFPB</t>
  </si>
  <si>
    <t>Banca de doutorado da aluna Patricia Leal da Cunha</t>
  </si>
  <si>
    <t>Banca de doutorado do aluno João Pablo Pineiro da Silva</t>
  </si>
  <si>
    <t xml:space="preserve">Banca de doutorado do aluno Jefferson Abrantes dos Santos </t>
  </si>
  <si>
    <t>Banca de mestrado do aluno João Rodrigues dos Santos</t>
  </si>
  <si>
    <t>Banca de mestrado do aluno Jalman Alves de Lima</t>
  </si>
  <si>
    <t>Banca de doutorado do aluno Marcos Tadeu de Oliveira Pimenta.</t>
  </si>
  <si>
    <t>Banca examinadora de tese</t>
  </si>
  <si>
    <t>UFSCar</t>
  </si>
  <si>
    <t>UNB</t>
  </si>
  <si>
    <t>UFPB</t>
  </si>
  <si>
    <t>USP-São Carlos</t>
  </si>
  <si>
    <t xml:space="preserve">Alves, C. O. ou Alves, Claudianor O. ; G. M. Figueiredo . Multiplicity and concentration of positive solutions for a class of quasilinear problems. Advanced Nonlinear Studies, v. 11, p. 265-294, 2011. </t>
  </si>
  <si>
    <t>Artigo técnico ou científico publicado em periódico indexado internacionalmente</t>
  </si>
  <si>
    <t xml:space="preserve">Alves, Claudianor O. ; Souto, Marco Aurélio Soares ; Soares, Sérgio H.M. . Schrödinger Poisson equations without Ambrosetti Rabinowitz condition. Journal of Mathematical Analysis and Applications (Print), v. 377, p. 584-592, 2011. </t>
  </si>
  <si>
    <t xml:space="preserve">Alves, Claudianor O. ; Carrião, Paulo C. ; Faria, Luiz F.O. . Existence of homoclinic solutions for a class of second order ordinary differential equations. Nonlinear Analysis: Real World Applications, p. 2416-2428, 2011. </t>
  </si>
  <si>
    <t xml:space="preserve">Alves, Claudianor O.  ; Soares, S. H. M. ; Souto, M. A. S. . Shrodinger-Poisson equations with supercritical growth. Electronic Journal of Differential Equations, v. 01, p. 01-11, 2011. </t>
  </si>
  <si>
    <t>Alves, C. O. , Nascimento, R.. Existence and Concentration of Solutions for a Class of Elliptic Problem with Discontinuous Nonlinearity, Book of Abstracts of the ICMC Summer Meeting, USP-Sao Carlos, 2011.</t>
  </si>
  <si>
    <t>Resumo publicado em anais de eventos internacionais</t>
  </si>
  <si>
    <t>Projeto Casadinho CNPq com USP-São Carlos e UNICAMP, Proc. 620150/2008-4</t>
  </si>
  <si>
    <t>Pesquisa em Equações Diferenciais Elípticas: Soluções Mult-Bump</t>
  </si>
  <si>
    <t xml:space="preserve">Existência de solução para uma classe de problemas elípticos sem a condição de Ambrosetti-Rabinowitz </t>
  </si>
  <si>
    <t>Problemas elípticos com não-linearidade descontínua</t>
  </si>
  <si>
    <t>28/02/12</t>
  </si>
  <si>
    <t>Analise</t>
  </si>
  <si>
    <t xml:space="preserve">Análise </t>
  </si>
  <si>
    <t>Mario Sérgio Alves Ferreira</t>
  </si>
  <si>
    <t>Euqações Diferenciais Ordinárias</t>
  </si>
  <si>
    <t>Brauna Nascimento Alves</t>
  </si>
  <si>
    <t>Pesquisa em problemas elipticos com crescimento critico exponencial</t>
  </si>
  <si>
    <t>Pesquisa em problemas elipticos com funcional Localmente Lipschitziano</t>
  </si>
  <si>
    <t>Part. no Progr. Interdepartamental de Tec. em Petr. e Gás  ANP/PRH-25</t>
  </si>
  <si>
    <t>Equações elítptica com falta de compacidade</t>
  </si>
  <si>
    <t xml:space="preserve">Equações elípticas com não-linearidade descontínua </t>
  </si>
  <si>
    <t>Diogo Diniz Pereira da Silva e Silva</t>
  </si>
  <si>
    <t>Palestra: Inteiros que não são soma de dois quadrados</t>
  </si>
  <si>
    <t>Mini-Workshop de Iniciação Científica da UAME</t>
  </si>
  <si>
    <t>Orientação do Bolsista REUNI Aubery Vital de Andrade (Disc.: Cálculo Dif. e Integral I (Novo))</t>
  </si>
  <si>
    <t>Graduação em Desenho Industrial</t>
  </si>
  <si>
    <t>Port./UAME/29/2010</t>
  </si>
  <si>
    <t>Koshlukov, Plamen ; SILVA, D. D. P. S. E. . 2-Graded Polynomial Identities for the Jordan Algebra of the Symmetric Matrices of order two. Journal of Algebra (Print), v. 327, p. 250, 2011.</t>
  </si>
  <si>
    <t>Botelho, G. ; SILVA, D. D. P. S. E. ; Fávaro, V.V. ; PELLEGRINO, D. M. . Spaceability in Banach and quasi-Banach sequence spaces. Linear Algebra and its Applications, v. 434, p. 1255-1260, 2011.</t>
  </si>
  <si>
    <t>Koshlukov, Plamen ; Krasilnikov, Alexei ; SILVA, D. D. P. S. E. . Graded identities for Lie algebras. Contemporary Mathematics - American Mathematical Society (Print), v. 499, p. 181-188, 2009</t>
  </si>
  <si>
    <t>Capítulo de livro técnico-científico ou artístico-culturais publicados na área, aprovado por Conselho Editorial/Registro ISBN</t>
  </si>
  <si>
    <t>Olimpiada Campinense de Matematica 2010</t>
  </si>
  <si>
    <t xml:space="preserve">Colaborador </t>
  </si>
  <si>
    <t>Olimpíada Campinense de Matemática 2011</t>
  </si>
  <si>
    <t>Ensino</t>
  </si>
  <si>
    <t>Permanente</t>
  </si>
  <si>
    <t>Identidades Polinomiais em Álgebras não-Associativas</t>
  </si>
  <si>
    <t>FAPESP</t>
  </si>
  <si>
    <t>Teoria de Anéis, Álgebra não-Comutativa, Álgebras com Identidades Polinomiais</t>
  </si>
  <si>
    <t>Alan de Araújo Guimarães</t>
  </si>
  <si>
    <t>Magna dos Reis Barbosa</t>
  </si>
  <si>
    <t>Fabiano da Silva Costa</t>
  </si>
  <si>
    <t>Diego Roberto Santos de Oliveira</t>
  </si>
  <si>
    <t>Melhoria do Ensino de Graduação no CCT/UFCG</t>
  </si>
  <si>
    <t>Minicurso sobre a plataforma de ensino a distancia - moodle</t>
  </si>
  <si>
    <t>25/05/11</t>
  </si>
  <si>
    <t>Grayci Mary Leal do Nascimento</t>
  </si>
  <si>
    <t xml:space="preserve"> I Encontro do Dia do Estatístico</t>
  </si>
  <si>
    <t>Graduação em Estatística (Área: Estatística)</t>
  </si>
  <si>
    <t>Port./UAME/37/2010</t>
  </si>
  <si>
    <t>Seleção de alunos para a monitoria da disciplina Estatística</t>
  </si>
  <si>
    <t>Suélio de Alves Moura</t>
  </si>
  <si>
    <t>Diagnóstico da retenção nas disciplinas iniciais da área tecnológica da UFCG</t>
  </si>
  <si>
    <t>Maria Wedna Gomes Pereira</t>
  </si>
  <si>
    <t>Jonas Weverson de Araújo Silva</t>
  </si>
  <si>
    <t>Estágio Supervisionado I e II</t>
  </si>
  <si>
    <t>Projeto Específico</t>
  </si>
  <si>
    <t>IV Fórum Nacional de Licenciatura em Matemática da SBEM</t>
  </si>
  <si>
    <t>SBEM</t>
  </si>
  <si>
    <t xml:space="preserve">Elaboração de Cadernos de Atividades para ser impresso em 2011 </t>
  </si>
  <si>
    <t>com recursos do Prodocência</t>
  </si>
  <si>
    <t>Graduação em Administração</t>
  </si>
  <si>
    <t>Graduação em Economia</t>
  </si>
  <si>
    <t>Representante da UFCG no Conselho Municipal de Educação de CG</t>
  </si>
  <si>
    <t>Participação em conselhos e foruns de políticas públicas repreentando a UFCG (ato do Reitor)</t>
  </si>
  <si>
    <t>Port./UAME/21/2009</t>
  </si>
  <si>
    <t>Port./UAME/30/2010</t>
  </si>
  <si>
    <t>Port/UFCG/   /2010</t>
  </si>
  <si>
    <t xml:space="preserve">Coordenadora do Laboratório de Pesquisa em Ensino de Matemática </t>
  </si>
  <si>
    <t>Comissão de Avalição Docente - CAD</t>
  </si>
  <si>
    <t>Comissão de Avaliação Docente da UAME - CAD</t>
  </si>
  <si>
    <t>Comissão Avaliação do Projeto Pedagógico Curso de Lic Matemática    Port/UAME/32/2011     10/05/11</t>
  </si>
  <si>
    <t>Membro Núcleo Docente Estruturante do Curso de Lic em Matemática</t>
  </si>
  <si>
    <t>Port/UAME/17/2010</t>
  </si>
  <si>
    <t>Port/UAME/47/2009</t>
  </si>
  <si>
    <t>Port/UAME/48/2009</t>
  </si>
  <si>
    <t>Port/UAME/32/11</t>
  </si>
  <si>
    <t>Port/UAME/29/11</t>
  </si>
  <si>
    <t>Mestrado em Ensino de Ciências e Educação Matemática da UEPB</t>
  </si>
  <si>
    <t>CCT-UEPB</t>
  </si>
  <si>
    <t>Karina Vicente de Oliveira</t>
  </si>
  <si>
    <t xml:space="preserve">Edna da Silva Merêncio </t>
  </si>
  <si>
    <t>Estudo sobre a história dos Números Inteiros Relativos e as implicação no seu ensino</t>
  </si>
  <si>
    <t>Tiego dos Sntos Freitas</t>
  </si>
  <si>
    <t>Estudo sobre Resolução de Problemas como metodologia de ensino</t>
  </si>
  <si>
    <t>Jaime Alves Barbosa Sobrinho</t>
  </si>
  <si>
    <t>Lecionou a disciplina Introducao à Análise no Irn, 45 hs, (Verão UNICAMP)</t>
  </si>
  <si>
    <t>28/02/11</t>
  </si>
  <si>
    <t>Membro Titular do Colegiado do Curso de Graduação em Física</t>
  </si>
  <si>
    <t>Port.UAME/21/2011</t>
  </si>
  <si>
    <t>Membro de Comissão - CAD do Prof. Diogo Diniz Pereira da Silva e Silva</t>
  </si>
  <si>
    <t>Membro de Comissão - CAD do Prof. João Batista Carvalho</t>
  </si>
  <si>
    <t>Membro de Comissão - CAPF do Prof. Henrique Fernandes de Lima</t>
  </si>
  <si>
    <t>Membro de Comissão - CAPF do Prof. Antonio Pereira Brandão Júnior</t>
  </si>
  <si>
    <t>Port. UAME/???</t>
  </si>
  <si>
    <t>Port. UAME/59/2010</t>
  </si>
  <si>
    <t>Port. UAME/06/2011</t>
  </si>
  <si>
    <t>Port. UAME/09/2011</t>
  </si>
  <si>
    <t>????</t>
  </si>
  <si>
    <t>Membro Titular de Banca de Concurso Público para Prof. Substituto - Port. UAME/08/2011</t>
  </si>
  <si>
    <t>UFCG/Campina Grande-PB</t>
  </si>
  <si>
    <t>Pesquisa Individual sobre Teoria dos Números e Distribuição dos Primos</t>
  </si>
  <si>
    <t>Teoria dos Números</t>
  </si>
  <si>
    <t>Tamiris Rodrigues da Silva (Bach. Mat./Diurno)</t>
  </si>
  <si>
    <t xml:space="preserve">Tutoria Acadêmica (Port No.017/2009 - CCG/UAME/CCT/UFCG) </t>
  </si>
  <si>
    <t>Ramon da Silva Albuquerque</t>
  </si>
  <si>
    <t>Tiago do Nascimento Batista</t>
  </si>
  <si>
    <t>Lydiane de Lima Gomes</t>
  </si>
  <si>
    <t>Jefferson Abrantes dos Santos</t>
  </si>
  <si>
    <t>UnB</t>
  </si>
  <si>
    <t>Realizar a defesa da tese de doutorado em 10/06/11</t>
  </si>
  <si>
    <t>Trabalhar na tese de doutorado com oProf. José Valdo</t>
  </si>
  <si>
    <t>INCTMAt</t>
  </si>
  <si>
    <t>Equações Quasilineares Multivalentes</t>
  </si>
  <si>
    <t>UAME</t>
  </si>
  <si>
    <t>Orientação do Bosista REUNI Fábio Reis dos Santos (Disc.: Cálculo Dif. e Integral I (Novo))</t>
  </si>
  <si>
    <t>Coordenação do Ciclo de Palestra</t>
  </si>
  <si>
    <t>Elaboração da prova de nivel II da Olimpiada Campinense de Matemática</t>
  </si>
  <si>
    <t>Coordenação de evento técnico-científico ou artístico cultural local</t>
  </si>
  <si>
    <t>J. A. dos Santos, Equações Quasilineares Multivalentes, Tese de doutorado, Depto Matemática da UnB, 10/06/11</t>
  </si>
  <si>
    <t>Tese defendida e aprovada.</t>
  </si>
  <si>
    <t>Preparação para Tese</t>
  </si>
  <si>
    <t>Análise/EDP</t>
  </si>
  <si>
    <t>Preparaçaõ da tese de doutorado</t>
  </si>
  <si>
    <t>Curso de doutorado vinculado a UFCG ou não</t>
  </si>
  <si>
    <t>Parecer em Processos</t>
  </si>
  <si>
    <t>Participação em Reuniões Departamentais</t>
  </si>
  <si>
    <t>Participação de reuniões de equipes de disciplina</t>
  </si>
  <si>
    <t>Tutoria da disciplina MA11 - Conjuntos e Funcoes, PROFMAT/CCT-UFCG</t>
  </si>
  <si>
    <t>Jesualdo Gomes das Chagas</t>
  </si>
  <si>
    <t>Graduação em Engenharia de Materiais</t>
  </si>
  <si>
    <t>Graduação em Engenharia Mecânica</t>
  </si>
  <si>
    <t>Participação em câmara departamental como titular, exceto membros natos</t>
  </si>
  <si>
    <t>Port./UAME/22/2009</t>
  </si>
  <si>
    <t>Port./UAME/23/2009</t>
  </si>
  <si>
    <t>Presidente da Comissão de Avaliação de Estágio probatório do professor João Batista</t>
  </si>
  <si>
    <t>Allan Ramon de Morais</t>
  </si>
  <si>
    <t>Diogo Passos Menezes</t>
  </si>
  <si>
    <t>Monitoria: Álgebra Vetorial</t>
  </si>
  <si>
    <t>Lilian Silva bastos</t>
  </si>
  <si>
    <t>Monitoria: Cálculo III</t>
  </si>
  <si>
    <t>João Batista Carvalho</t>
  </si>
  <si>
    <t>XII Encontro de Modelos de Regressão</t>
  </si>
  <si>
    <t>UFC</t>
  </si>
  <si>
    <t>J. Batista Carvalho (UFCG), D. Maria Valença (UFRN), J. Motta Singer (USP); Modelos Paramétricos de Sobrevivência para Manutenção Preventiva de Poços de Petróleo; XII Encontro de Modelos de Regressão, Fortaleza-CE, 13-16/03/2011, 2011.</t>
  </si>
  <si>
    <t>Resumo publicado em anais de eventos nacionais</t>
  </si>
  <si>
    <t>Reunião dos Coordenadores Regionais da OBMEP</t>
  </si>
  <si>
    <t>Palestra: Arquimedes de Siracusa</t>
  </si>
  <si>
    <t>Colegiado da Pós Graduação de Meteorologia</t>
  </si>
  <si>
    <t>UAME/CCT/UFCG/No.54/2010</t>
  </si>
  <si>
    <t xml:space="preserve">Comissão de Avaliação de Estágio Probatório do Prof Diogo Diniz Pereira da Silva </t>
  </si>
  <si>
    <t>Comissão de Avaliação de Estágio Probatório da Prof Severino Horácio da Silva</t>
  </si>
  <si>
    <t>Port./UAME/47/2009</t>
  </si>
  <si>
    <t>Port./UAME/48/2009</t>
  </si>
  <si>
    <t>Coordenador Administrativo da UAME</t>
  </si>
  <si>
    <t>R/SRH/No.4496</t>
  </si>
  <si>
    <t>XXIII Olimpíada Campinense de Matemática</t>
  </si>
  <si>
    <t>Alunos e professores das redes pública e privada de ensinos fundamental e médio de CG e região</t>
  </si>
  <si>
    <t>Annaxsuel Araújo de Lima</t>
  </si>
  <si>
    <t>1578312</t>
  </si>
  <si>
    <t>Graduado</t>
  </si>
  <si>
    <t>Auxiliar</t>
  </si>
  <si>
    <t>TP</t>
  </si>
  <si>
    <t>Docente Substituto</t>
  </si>
  <si>
    <t>Fim Contr.</t>
  </si>
  <si>
    <t>Ivaldo Maciel de Brito</t>
  </si>
  <si>
    <t>9334047</t>
  </si>
  <si>
    <t>Natan de Assis Lima</t>
  </si>
  <si>
    <t>1777077</t>
  </si>
  <si>
    <t>Bolsistas REUNI</t>
  </si>
  <si>
    <t>Estagiário Graduado</t>
  </si>
  <si>
    <t>Aubery Vital de Andrade</t>
  </si>
  <si>
    <t>Fábio Reis dos Santos</t>
  </si>
  <si>
    <t>Fabrício Lopes de Araújo Paz</t>
  </si>
  <si>
    <t>Rosilda dos Santos Souza</t>
  </si>
  <si>
    <t>Cálculo Dif. e Integral I (Comp. + Elétr.) T-02</t>
  </si>
  <si>
    <t>Cálculo Dif. e Integral III (Elétrica) T-02</t>
  </si>
  <si>
    <t>Equações Diferenciais T-02</t>
  </si>
  <si>
    <t>Álgebra Vetorial e Geometria Analítica T-10</t>
  </si>
  <si>
    <t>Cálculo Dif. e Integral I (Novo) T-07</t>
  </si>
  <si>
    <t>Cálculo Dif. e Integral I T-02</t>
  </si>
  <si>
    <t>Álgebra Vetorial e Geometria Analítica T-03</t>
  </si>
  <si>
    <t>Cálculo Dif. e Integral I T-01</t>
  </si>
  <si>
    <t>Cálculo Dif. e Integral I T-03</t>
  </si>
  <si>
    <t>Números,Conjuntos e funções (PROFMAT)</t>
  </si>
  <si>
    <t>Matemática Discreta (PROFMAT)</t>
  </si>
  <si>
    <t>Orientação da Bolsista REUNI Nancy Lima Costa (Disc.: Álgebra Vetorial e Geometria Analítica)</t>
  </si>
  <si>
    <t>6a. Olimpíada Brasileira de Matemática das Escolas Públicas</t>
  </si>
  <si>
    <t>Alunos e profs. da rede pública de ensino fundamental e médio da Paraíba</t>
  </si>
  <si>
    <t>Ativ. Ext. 0040001</t>
  </si>
  <si>
    <t>Leovegildo Douglas Pereira</t>
  </si>
  <si>
    <t>As Equações Diferenciais Parciais clássicas</t>
  </si>
  <si>
    <t>Pedro Augusto Guedes de França</t>
  </si>
  <si>
    <t>PICME/OBMEP: Teoria dos Números</t>
  </si>
  <si>
    <t>Renato de Melo Filho</t>
  </si>
  <si>
    <t>Francimário Souto Medeiros</t>
  </si>
  <si>
    <t>Marcelo Carvalho Ferreira</t>
  </si>
  <si>
    <t>Graduação em Engenharia Elétrica</t>
  </si>
  <si>
    <t>Graduação em Engenharia Civil</t>
  </si>
  <si>
    <t>Port./UAME/20/2009</t>
  </si>
  <si>
    <t>Port./UAME/27/2010</t>
  </si>
  <si>
    <t>Palestra: Teoria da Integral para Funcoes Reais Contınuas em Intervalos Fechados Limitados</t>
  </si>
  <si>
    <t>II EMPA - UEPB</t>
  </si>
  <si>
    <t>Summer Meeting on Differential Equations - 2011 Chapter</t>
  </si>
  <si>
    <t>0206/11</t>
  </si>
  <si>
    <t>Alves, C., Soares, S.M., Souto, M. S., Schrödinger-Poisson equations without Ambrosetti-Rabinowitz condition, Journal of math. anal. and applications, v.377,p.584-592, 2011</t>
  </si>
  <si>
    <t>Alves, C., Soares, S.M., Souto, M. S., Schrödinger-Poisson equations with supercritical growth, Elletronic  Journal of Diff. Equations, v.2011,p.1-11, 2011</t>
  </si>
  <si>
    <t>Alves, C., Montenegro,  M., Souto, M. S., Existence of a ground state solution for a nonlinear scalar field equation with critical growth ,Calculus of Variations and PDE, DOI 10.1007/s00526-011-0422-y, v.Online,p.1-18, 2011</t>
  </si>
  <si>
    <t>Souto, M. A., Alves, C. O., Monari, S. H. , Schrodinger-Poisson Equations without  the Ambrosetti-Rabinowitz condition, Book of Abstracts of the ICMC Summer Meeting on Diff. Equations, USP Sao Carlos, 2011.</t>
  </si>
  <si>
    <t>Pesquisa em Equações Diferenciais Parciais (Bolsa PQ - CNPQ 302 650/2008-3)</t>
  </si>
  <si>
    <t>7o. Ciclo de Conferências do DME (proc. 451.378/2010-5)</t>
  </si>
  <si>
    <t xml:space="preserve">Projeto PROCAD 024/2007 – Equipe Associada 2 - UFCG </t>
  </si>
  <si>
    <t>Programa de Verão 2011 UFCG (Proc. 454.656/2010-6)</t>
  </si>
  <si>
    <t>Equações Diferenciais Parciais</t>
  </si>
  <si>
    <t>Michelli Karinne Barros da Silva</t>
  </si>
  <si>
    <t>Realizar pesquisas relacionadas ao Projeto "“Desenvolvimento de Métodos de Diagnóstico e Teoria Assintótica em Modelos de Regressão"</t>
  </si>
  <si>
    <t>Universidade de Valparaíso</t>
  </si>
  <si>
    <t>Realizar pesquisas relacionadas ao Projeto "Desenvolvimento de Métodos de Diagnóstico e Teoria Assintótica em Modelos de Regressão"</t>
  </si>
  <si>
    <t>Apresentação do trabalho intitulado Robustness Aspects in the Random Intercept Log-Birnbaum-Saunders-t Regression Models with Censored Data na 12ª EMR</t>
  </si>
  <si>
    <t>Apresentação do trabalho intitulado Influence diagnostics in the tobit censored response model.</t>
  </si>
  <si>
    <t>Fortaleza</t>
  </si>
  <si>
    <t>12ª Escola de Modelos de Regressão</t>
  </si>
  <si>
    <t>Graduação em Ciência da Computação</t>
  </si>
  <si>
    <t>Pós-Graduação em Matemática</t>
  </si>
  <si>
    <t>Port./UAME/33/2010</t>
  </si>
  <si>
    <t>Tutora da Aluna  Fernanda Francis Santos Gomet</t>
  </si>
  <si>
    <t xml:space="preserve">Tutora do Aluno José Eraldo da Silva </t>
  </si>
  <si>
    <t>Tutora do aluno Carlos Alberto de Lima</t>
  </si>
  <si>
    <t>Tutora do aluno Carlos Antonio Pereira da Silva</t>
  </si>
  <si>
    <t xml:space="preserve">Tutora do aluno Neilson da Silva Basilio </t>
  </si>
  <si>
    <t xml:space="preserve"> Participação como referee  para a revista Colombian Journal of Statistics.</t>
  </si>
  <si>
    <t xml:space="preserve"> Participação como referee  para a revista Communications in Statistics- Theory and Methods.</t>
  </si>
  <si>
    <t xml:space="preserve"> Participação como referee  para a revista Computational Statistics and Data Analysis.</t>
  </si>
  <si>
    <t xml:space="preserve"> Membro titular da Comissão de Progressão Funcional do docente Luiz Antônio da Silva Medeiros da UAME</t>
  </si>
  <si>
    <t xml:space="preserve"> Membro titular da Comissão de Progressão Funcional da docente Patrícia Batista Leal da UAME.</t>
  </si>
  <si>
    <t>Consultoria a revistas técnico-científicas ou artístico-culturais (árbitro)</t>
  </si>
  <si>
    <t>Paula, G. A.; Leiva, V.; Michelli Barros; Liu, S. Robust statistical modeling using the Birnbaum-Saunders-t distribution applied to insurance. Applied Stochastic Models in Business and Industry (Print), 2011.</t>
  </si>
  <si>
    <t xml:space="preserve"> Villegas, C.; Paula, G. A.; Leiva, V.; Michelli Barros. Robustness Aspects in the Random Intercept Log-Birnbaum-Saunders-t Regression Models with Censored Data. XII Escola de Modelos de Regressão. Fortaleza- CE. 13-16/03/2011.</t>
  </si>
  <si>
    <t xml:space="preserve"> Michelli Barros; Galea, M.; Gonzalez, M.; Leiva, V. Influence diagnostics in the tobit censored response model. XII Escola de Modelos de Regressão. Fortaleza- CE. 13-16/03/2011.</t>
  </si>
  <si>
    <t>Estimação robusta em modelos de regressão beta inflacionados</t>
  </si>
  <si>
    <t>Projeto intitulado"“Desenvolvimento de Métodos de Diagnóstico e Teoria Assintótica em Modelos de Regressão" PROSUL CNPq,  Proc. 490429/2008-4 (Coordenação Francisco Cysneiros- UFPE)</t>
  </si>
  <si>
    <t>Métodos de Diagnóstico</t>
  </si>
  <si>
    <t xml:space="preserve">Introdução à Análise Combinatória </t>
  </si>
  <si>
    <t>Reunioes da UAME</t>
  </si>
  <si>
    <t>Reunioes da Equipe de Disciplina</t>
  </si>
  <si>
    <t>Parecer em Processos de Dispensa e/ou Equivalencia de Disciplina</t>
  </si>
  <si>
    <t>comissao de Avaliaçao Docente( Prof. Luiz Antonio da Silva Medeiros)</t>
  </si>
  <si>
    <t>Port.45/2009/UAME</t>
  </si>
  <si>
    <t>Coordenacao da Monitoria da UAME</t>
  </si>
  <si>
    <t>Olimpíada Campinense de Matemática</t>
  </si>
  <si>
    <t>AT. EXT.0040001</t>
  </si>
  <si>
    <t>Jose Vinicius Miranda de Figueiredo</t>
  </si>
  <si>
    <t>Projeto de Monitoria</t>
  </si>
  <si>
    <t>Pedro Luiz Lima dos Santos</t>
  </si>
  <si>
    <t>Priscila silva de Souza</t>
  </si>
  <si>
    <t>Estagio Supervisionado I</t>
  </si>
  <si>
    <t>março</t>
  </si>
  <si>
    <t>Reuniões de área</t>
  </si>
  <si>
    <t>Assembléias Departamentais</t>
  </si>
  <si>
    <t>Patrícia Batista Leal</t>
  </si>
  <si>
    <t>Graduação em Engenharia de Produção</t>
  </si>
  <si>
    <t>Port./UAME/24/2009</t>
  </si>
  <si>
    <t xml:space="preserve">Assessoria de Ensino </t>
  </si>
  <si>
    <t>Port/UAME/02/2010</t>
  </si>
  <si>
    <t xml:space="preserve">Membro da Comissão de Avaliação do Estágio Probatório Jefferson Abrantes dos Santos </t>
  </si>
  <si>
    <t xml:space="preserve">Membro da Comissão de Avaliação do Estágio Probatório Ana Cristina Brandão da Rocha </t>
  </si>
  <si>
    <t>Membro da Comissão de Avaliação do Estágio Probatório  Diogo Santana Germano</t>
  </si>
  <si>
    <t>Suélio Alves de Moura</t>
  </si>
  <si>
    <t>Diagnóstico da retenção nas disciplinas iniciais da área tecnológica da UFCG.</t>
  </si>
  <si>
    <t>Maria de Fátima</t>
  </si>
  <si>
    <t>Laís Nóbrega Vasconcelos</t>
  </si>
  <si>
    <t>CNPQ</t>
  </si>
  <si>
    <t>Orientação do Bolsista REUNI Fabrício Lopes de Araújo Paz (Disc.: Cálculo Dif. e Integral II)</t>
  </si>
  <si>
    <t>Orientação de Estagio Supervisinado (Will Blayner Alves Ribeiro)</t>
  </si>
  <si>
    <t>Orientação de Estagio Supervisinado ( Erivan Barbosa da Silva)</t>
  </si>
  <si>
    <t>Orientação de Estagio Supervisinado (Francisco Campos Filho)</t>
  </si>
  <si>
    <t>Graduação em Estatística (Área: Matemática)</t>
  </si>
  <si>
    <t>Port./UAME/38/2010</t>
  </si>
  <si>
    <t>Assessoria de Ensino da UAME</t>
  </si>
  <si>
    <t>Port. 04/10/UAME</t>
  </si>
  <si>
    <t>PET-Conexões e Saberes: MATEMÁTICA NA ESCOLA PÚBLICA</t>
  </si>
  <si>
    <t>Participação em equipe executora e projetos permanentes institucionais</t>
  </si>
  <si>
    <t>Participação em equipe executora e projetos de monitoria, PROLICEN, PROIN ou PET no âmbito do Departamento ou Curso</t>
  </si>
  <si>
    <t>R/SRH/N°637,  17/03/2011</t>
  </si>
  <si>
    <t>R/SRH/1800, 17/05/2010</t>
  </si>
  <si>
    <t>Métodos numéricos para escoamento de fluidos</t>
  </si>
  <si>
    <t>Matemática aplicada</t>
  </si>
  <si>
    <t>Maria José Lopes Vale</t>
  </si>
  <si>
    <t>Modelagem Numérica do Derramamento de Gasolina em Águas Subterrâneas</t>
  </si>
  <si>
    <t>Maiara da Silva Vieira</t>
  </si>
  <si>
    <t>Simulação Numérica do processo de compactação de sedimentos e escoamento na formação de Bacias Sedimentares.</t>
  </si>
  <si>
    <t>Matheus Cunha Motta</t>
  </si>
  <si>
    <t>Soluções Numéricas para EDO</t>
  </si>
  <si>
    <t>Welhington Sergio da Silva e Erivan Barbosa da silva</t>
  </si>
  <si>
    <t>Tópicos de Cálculo Diferencial e Integral</t>
  </si>
  <si>
    <t xml:space="preserve"> Encontro do dia do Estátistico</t>
  </si>
  <si>
    <t>Reunião de área</t>
  </si>
  <si>
    <t>Reunião de departamento</t>
  </si>
  <si>
    <t>Reunião do CEPES</t>
  </si>
  <si>
    <t>orientação de aluno em estágio a docência na Pós-graduação em Engenharia Agrícola</t>
  </si>
  <si>
    <t>Coordenação do curso de Graduação em Estatística da UAME</t>
  </si>
  <si>
    <t>Port.R/SRH/1412</t>
  </si>
  <si>
    <t>ufcg</t>
  </si>
  <si>
    <t>Severino Horácio da Silva</t>
  </si>
  <si>
    <t>Antônio Ronaldo Gomes Garcia</t>
  </si>
  <si>
    <t>Trabalho em projeto de pesquisa e participação em banca de mestrado do aluno Hildênio José Macêdo</t>
  </si>
  <si>
    <t>UFRSA</t>
  </si>
  <si>
    <t>Palestra: Alguns Resultados sobre a Dinamica da Equacao de Campos Neurais</t>
  </si>
  <si>
    <t>Summer Meeting on Differentail Equations - 2011 - Chapter</t>
  </si>
  <si>
    <t>III Encontro de Equações Diferenciais e Aplicações da UEPB</t>
  </si>
  <si>
    <t>Membro Titular do Conselho dos Coordenadores de Pesquisa e Extensão do CCT na Cãmara Superior de Pesquisa da UFCG</t>
  </si>
  <si>
    <t>Pós-Graduacao em Matematica (Área: Matemática Aplicada)</t>
  </si>
  <si>
    <t>Conselheiro da Câmara de Superior de Pesquisa da UFCG</t>
  </si>
  <si>
    <t>Port./UAME/CCT/67/10</t>
  </si>
  <si>
    <t>Port/DCCT/102/2010</t>
  </si>
  <si>
    <t>Membro da Comissão Permanente de Pessoal Docente - CPPD</t>
  </si>
  <si>
    <t>Coordenação do Sub-projeto de Licenciatura em Matemática PIBID/UFCG</t>
  </si>
  <si>
    <t>Port. R/067/08</t>
  </si>
  <si>
    <t>Portaria 036 da Reitoria</t>
  </si>
  <si>
    <t>Coordenador de Pesquisa e Extensao da UAME</t>
  </si>
  <si>
    <t>Portaria R/SRH/N.3683</t>
  </si>
  <si>
    <t>Banca da aluna Edna Cordeiro de Souza</t>
  </si>
  <si>
    <t>Seleção de alunos de mestrado do PPGMat para ingresso em 2011.1</t>
  </si>
  <si>
    <t xml:space="preserve">Banca de defesa de Estágio Supervisionado do Aluno Luiz Eduardo dos Santos do Curso de Licenciatura em Matemática da UAME </t>
  </si>
  <si>
    <t>Avaliação dos projetos do Programa Monitoria Pró Licenciatura referente ao ano letivo 2011</t>
  </si>
  <si>
    <t>Banca de seleção de alunos para a especialização</t>
  </si>
  <si>
    <t>Banca examinadora de TCC</t>
  </si>
  <si>
    <t>Comite de avaliação institucional</t>
  </si>
  <si>
    <t>Pró-Reitoria de Ensino da UFCG</t>
  </si>
  <si>
    <t>Comissão Organizadora do Verão 2011</t>
  </si>
  <si>
    <t>Existência de Soluções de Equilíbrios tipo Instantons para uma Equação de Evolução com Convolução</t>
  </si>
  <si>
    <t>Seleção de Alunos para o PIBID/2011/UFCG</t>
  </si>
  <si>
    <t>Organização do Mini-Workshop em iniciação científica da UAME</t>
  </si>
  <si>
    <t>Comissão de Avaliação de Progressão funcional da docente Patrícia Batista Leal</t>
  </si>
  <si>
    <t>Comissão de Avaliação de Progressão funcional do docente Luiz Antônio da Silva Medeirosl</t>
  </si>
  <si>
    <t xml:space="preserve">SILVA, S. H., Existence and Upper Semicontinuity of Global Attractors for Neural Network in a Bounded Domain, Differ. Eque. Dyn. Syst., Vol 19, No. 1&amp;2, pp. 87–96,  (2011). </t>
  </si>
  <si>
    <t xml:space="preserve"> SILVA, S. H. . Gradient property for equations type neural fields, Book of Abstract do ICMS summer meeting on Differential equations - Chapter 2011, pp. 33,  2011. São Paulo-SP-Brasil </t>
  </si>
  <si>
    <t xml:space="preserve">SILVA, S. H. Alguns Resultados sobre a Dinâmica da Equação de Campos Neurais. III Encontro de Equações Diferenciais e Aplicações da UEPB, 2011. Campina Grande-PB </t>
  </si>
  <si>
    <t>Trabalho apresentado em evento</t>
  </si>
  <si>
    <t xml:space="preserve">Variedades Invariantes para o caso de tricotomia exponencial 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</si>
  <si>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</si>
  <si>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</si>
  <si>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</si>
  <si>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</si>
  <si>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Michel Barros Silva</t>
  </si>
  <si>
    <t>Lorena Brizza Soares Freitas</t>
  </si>
  <si>
    <t>Equações Diferenciais Ordinárias Aplicada às Ciências Biológicas</t>
  </si>
  <si>
    <t xml:space="preserve">Marcella Luanna da Silva Lima </t>
  </si>
  <si>
    <t>Membro do Núcleo Docente Estruturante do Curso de Licenciatura em Matemática</t>
  </si>
  <si>
    <t>Dissertação de emstrado do aluno Hildênio José Macêdo</t>
  </si>
  <si>
    <t>Vanio Fragoso de Melo</t>
  </si>
  <si>
    <t>Jamilly louredo Rocha</t>
  </si>
  <si>
    <t>Geometria Diferencial de Curvas no Espaço e Superfície</t>
  </si>
  <si>
    <t>INCTMat - Instituto Nacional de Tecnologia em Matematica</t>
  </si>
  <si>
    <t>André Felipe Araújo Ramalho</t>
  </si>
  <si>
    <t>PET- MATEMÁTICA-CAPES: Programa de Educaçao Tutorial</t>
  </si>
  <si>
    <t>Michell Lucena Dias</t>
  </si>
  <si>
    <t>Paulo Romero Ferreira Filho</t>
  </si>
  <si>
    <t>Maciene Maria dos Reis</t>
  </si>
  <si>
    <t>Juarez Cavalcante de Brito Júnior</t>
  </si>
  <si>
    <t>Arthur Cavalcante Cunha</t>
  </si>
  <si>
    <t>Membro da Comissão para Elaboração do Projeto Pedagógico do Curso de Estatística</t>
  </si>
  <si>
    <t>Aplicação de provas da Olimpíada Campinense de Matemática</t>
  </si>
  <si>
    <t>Port./DCCT/024/2006</t>
  </si>
  <si>
    <t>Coordenador da Área de Estatística</t>
  </si>
  <si>
    <t>Coordenador do Programa de Recursos Humanos da ANP (PRH-25/ANP)</t>
  </si>
  <si>
    <t>?????</t>
  </si>
  <si>
    <t>Port 076/2006-UFCG</t>
  </si>
  <si>
    <t>???</t>
  </si>
  <si>
    <t>Banca de Concurso para professor Assistente</t>
  </si>
  <si>
    <t>Diagnóstico em Modelos de Regressão</t>
  </si>
  <si>
    <t>Programa Interdepartamental de Tecnologia em Petróleo e Gás - PRH-25/ANP</t>
  </si>
  <si>
    <t>Avaliação do Efeito da Adubação sobre Características Apresentadas  na Folha do Eucalipto</t>
  </si>
  <si>
    <t>Métodos Estatísticos</t>
  </si>
  <si>
    <t>Tecnologia em Petróleo&amp;Gás</t>
  </si>
  <si>
    <t>Estatística Aplicada (Atividade relacionada com o LANEST)</t>
  </si>
  <si>
    <t>Ana Roberta de Brito</t>
  </si>
  <si>
    <t>Previsão de Dados de Perfis Através de Modelos de Regressão</t>
  </si>
  <si>
    <t>Estimação do Comprimento dos Poros Interligados de uma Rocha Reservatório a partir de Probabilidades Geométricas</t>
  </si>
  <si>
    <t>Orientação da Bolsista REUNI Rosilda Sousa Santos (Disc.: Álgebra Vetorial e Geometria Analítica)</t>
  </si>
  <si>
    <t>Elaboração e Correção das provas do Processo de Seleção de Monitoria de Álgebra Vetorial</t>
  </si>
  <si>
    <t>Emissão de Pareceres de Processos Internos da UFCG</t>
  </si>
  <si>
    <t>Correção das provas de suficiência  da disciplina de  Álgebra Vetorial</t>
  </si>
  <si>
    <t xml:space="preserve">Assitência domiciliar ( 3 alunos) </t>
  </si>
  <si>
    <t>PARTICIPAÇÃ0 EM BANCA E COMISSÃO EXAMINADORA (MEMBRO TITULAR)</t>
  </si>
  <si>
    <t>PARTICIPAÇÃ0 EM BANCA E COMISSÃO EXAMINADORA (MEMBRO SUPLENTE))</t>
  </si>
  <si>
    <t>UFCG/CCT/UAME</t>
  </si>
  <si>
    <t>Coordenação da Equipe de professores da disciplina  Álgebra Vetorial e Geometria Analítica</t>
  </si>
  <si>
    <t>Coordenação da Equipe de professores da disciplina  Cálculo Dif. e Integral II (Novo)</t>
  </si>
  <si>
    <t>Arthur César C. Q. A. Figueiredo</t>
  </si>
  <si>
    <t>PROJETO: MELHORIA DO ENSINO DE GRADUAÇÃO NO CCT/UFCG</t>
  </si>
  <si>
    <t>Yane Coutinho</t>
  </si>
  <si>
    <t>ANDRÉ FELIPE ARAÚJO RAMALHO</t>
  </si>
  <si>
    <t>PROJETO: A CONSTRUÇÃO DOS NÚMEROS</t>
  </si>
  <si>
    <t>Estudo sobre Análise Funcional e Medida e Integração</t>
  </si>
  <si>
    <t>Henrique Fernandes de Lima</t>
  </si>
  <si>
    <t>Ulisses Lima Parente</t>
  </si>
  <si>
    <t>Desenvolvimento de pesquisa em Geometria Diferencial</t>
  </si>
  <si>
    <t>Fernanda Ester Camillo Camargo</t>
  </si>
  <si>
    <t>Participação na banca de defesa de mestrado do aluno Eraldo Almeida Lima Júnior e pesquisa conjunta</t>
  </si>
  <si>
    <t>UECE</t>
  </si>
  <si>
    <t>CAPES/PROAP</t>
  </si>
  <si>
    <t>Palestrante do IV Workshop de Análise Geométrica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</si>
</sst>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sz val="9.25"/>
      <name val="Arial"/>
      <family val="2"/>
    </font>
    <font>
      <sz val="1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82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" xfId="0" applyNumberFormat="1" applyFont="1" applyBorder="1" applyAlignment="1">
      <alignment horizontal="left"/>
    </xf>
    <xf numFmtId="0" fontId="3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2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3" fillId="2" borderId="5" xfId="0" applyFont="1" applyFill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2" fontId="0" fillId="2" borderId="9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7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00" fontId="5" fillId="0" borderId="2" xfId="0" applyNumberFormat="1" applyFont="1" applyBorder="1" applyAlignment="1" applyProtection="1">
      <alignment horizontal="center"/>
      <protection locked="0"/>
    </xf>
    <xf numFmtId="182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" fontId="0" fillId="0" borderId="7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/>
    </xf>
    <xf numFmtId="1" fontId="0" fillId="0" borderId="8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82" fontId="4" fillId="0" borderId="2" xfId="0" applyNumberFormat="1" applyFont="1" applyBorder="1" applyAlignment="1" applyProtection="1">
      <alignment horizontal="left"/>
      <protection locked="0"/>
    </xf>
    <xf numFmtId="174" fontId="4" fillId="0" borderId="2" xfId="0" applyNumberFormat="1" applyFont="1" applyBorder="1" applyAlignment="1">
      <alignment horizontal="left"/>
    </xf>
    <xf numFmtId="182" fontId="4" fillId="0" borderId="7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182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16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/>
    </xf>
    <xf numFmtId="182" fontId="4" fillId="0" borderId="16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7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8" xfId="0" applyNumberFormat="1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/>
      <protection/>
    </xf>
    <xf numFmtId="1" fontId="0" fillId="2" borderId="13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1" fontId="0" fillId="0" borderId="9" xfId="0" applyNumberFormat="1" applyFill="1" applyBorder="1" applyAlignment="1" applyProtection="1">
      <alignment horizontal="center"/>
      <protection/>
    </xf>
    <xf numFmtId="10" fontId="0" fillId="2" borderId="12" xfId="0" applyNumberFormat="1" applyFill="1" applyBorder="1" applyAlignment="1" applyProtection="1">
      <alignment horizontal="center"/>
      <protection/>
    </xf>
    <xf numFmtId="1" fontId="0" fillId="0" borderId="8" xfId="0" applyNumberFormat="1" applyFill="1" applyBorder="1" applyAlignment="1" applyProtection="1">
      <alignment horizontal="center"/>
      <protection/>
    </xf>
    <xf numFmtId="10" fontId="0" fillId="2" borderId="11" xfId="0" applyNumberForma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2" borderId="6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left"/>
      <protection/>
    </xf>
    <xf numFmtId="0" fontId="4" fillId="0" borderId="4" xfId="0" applyFont="1" applyBorder="1" applyAlignment="1">
      <alignment horizontal="center"/>
    </xf>
    <xf numFmtId="182" fontId="4" fillId="0" borderId="2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/>
      <protection hidden="1"/>
    </xf>
    <xf numFmtId="49" fontId="7" fillId="0" borderId="22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0" fillId="0" borderId="24" xfId="0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3" fillId="2" borderId="23" xfId="0" applyFont="1" applyFill="1" applyBorder="1" applyAlignment="1">
      <alignment/>
    </xf>
    <xf numFmtId="0" fontId="0" fillId="2" borderId="23" xfId="0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49" fontId="0" fillId="2" borderId="1" xfId="0" applyNumberFormat="1" applyFill="1" applyBorder="1" applyAlignment="1" applyProtection="1">
      <alignment horizontal="left"/>
      <protection/>
    </xf>
    <xf numFmtId="49" fontId="0" fillId="2" borderId="1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98" fontId="6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/>
    </xf>
    <xf numFmtId="198" fontId="6" fillId="2" borderId="4" xfId="0" applyNumberFormat="1" applyFont="1" applyFill="1" applyBorder="1" applyAlignment="1" applyProtection="1">
      <alignment horizontal="center"/>
      <protection/>
    </xf>
    <xf numFmtId="198" fontId="6" fillId="2" borderId="2" xfId="0" applyNumberFormat="1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left" vertical="top" wrapText="1"/>
      <protection/>
    </xf>
    <xf numFmtId="0" fontId="6" fillId="2" borderId="26" xfId="0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6" fillId="2" borderId="28" xfId="0" applyFont="1" applyFill="1" applyBorder="1" applyAlignment="1" applyProtection="1">
      <alignment horizontal="center"/>
      <protection/>
    </xf>
    <xf numFmtId="0" fontId="6" fillId="2" borderId="29" xfId="0" applyFont="1" applyFill="1" applyBorder="1" applyAlignment="1" applyProtection="1">
      <alignment horizontal="center"/>
      <protection/>
    </xf>
    <xf numFmtId="0" fontId="14" fillId="2" borderId="26" xfId="0" applyFont="1" applyFill="1" applyBorder="1" applyAlignment="1" applyProtection="1">
      <alignment horizontal="left" vertical="center" wrapText="1"/>
      <protection/>
    </xf>
    <xf numFmtId="0" fontId="14" fillId="2" borderId="27" xfId="0" applyFont="1" applyFill="1" applyBorder="1" applyAlignment="1" applyProtection="1">
      <alignment horizontal="left" vertical="center" wrapText="1"/>
      <protection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7" xfId="0" applyNumberFormat="1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182" fontId="4" fillId="0" borderId="30" xfId="0" applyNumberFormat="1" applyFont="1" applyBorder="1" applyAlignment="1" applyProtection="1">
      <alignment/>
      <protection locked="0"/>
    </xf>
    <xf numFmtId="0" fontId="21" fillId="2" borderId="6" xfId="0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21" fillId="2" borderId="31" xfId="0" applyFont="1" applyFill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21" fillId="2" borderId="27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6" fillId="2" borderId="4" xfId="0" applyFont="1" applyFill="1" applyBorder="1" applyAlignment="1" applyProtection="1">
      <alignment horizontal="left" vertical="center" wrapText="1"/>
      <protection/>
    </xf>
    <xf numFmtId="0" fontId="6" fillId="2" borderId="14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2" borderId="34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6" fillId="2" borderId="10" xfId="0" applyFont="1" applyFill="1" applyBorder="1" applyAlignment="1" applyProtection="1">
      <alignment horizontal="left" wrapText="1"/>
      <protection/>
    </xf>
    <xf numFmtId="0" fontId="6" fillId="2" borderId="28" xfId="0" applyFont="1" applyFill="1" applyBorder="1" applyAlignment="1" applyProtection="1">
      <alignment horizontal="left" wrapText="1"/>
      <protection/>
    </xf>
    <xf numFmtId="0" fontId="6" fillId="2" borderId="35" xfId="0" applyFont="1" applyFill="1" applyBorder="1" applyAlignment="1" applyProtection="1">
      <alignment horizontal="left" wrapText="1"/>
      <protection/>
    </xf>
    <xf numFmtId="0" fontId="6" fillId="2" borderId="29" xfId="0" applyFont="1" applyFill="1" applyBorder="1" applyAlignment="1" applyProtection="1">
      <alignment horizontal="left" wrapText="1"/>
      <protection/>
    </xf>
    <xf numFmtId="0" fontId="0" fillId="2" borderId="31" xfId="0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198" fontId="0" fillId="0" borderId="14" xfId="0" applyNumberFormat="1" applyBorder="1" applyAlignment="1" applyProtection="1">
      <alignment horizontal="center" vertical="center"/>
      <protection/>
    </xf>
    <xf numFmtId="198" fontId="0" fillId="0" borderId="2" xfId="0" applyNumberFormat="1" applyBorder="1" applyAlignment="1" applyProtection="1">
      <alignment horizontal="center" vertical="center"/>
      <protection/>
    </xf>
    <xf numFmtId="198" fontId="6" fillId="2" borderId="25" xfId="0" applyNumberFormat="1" applyFont="1" applyFill="1" applyBorder="1" applyAlignment="1" applyProtection="1">
      <alignment horizontal="center" vertical="center"/>
      <protection/>
    </xf>
    <xf numFmtId="198" fontId="0" fillId="0" borderId="36" xfId="0" applyNumberFormat="1" applyBorder="1" applyAlignment="1" applyProtection="1">
      <alignment horizontal="center" vertical="center"/>
      <protection/>
    </xf>
    <xf numFmtId="198" fontId="0" fillId="0" borderId="37" xfId="0" applyNumberFormat="1" applyBorder="1" applyAlignment="1" applyProtection="1">
      <alignment horizontal="center" vertical="center"/>
      <protection/>
    </xf>
    <xf numFmtId="198" fontId="6" fillId="2" borderId="14" xfId="0" applyNumberFormat="1" applyFont="1" applyFill="1" applyBorder="1" applyAlignment="1" applyProtection="1">
      <alignment horizontal="center"/>
      <protection/>
    </xf>
    <xf numFmtId="0" fontId="15" fillId="2" borderId="38" xfId="0" applyFont="1" applyFill="1" applyBorder="1" applyAlignment="1" applyProtection="1">
      <alignment horizontal="center" vertical="center"/>
      <protection/>
    </xf>
    <xf numFmtId="0" fontId="15" fillId="2" borderId="39" xfId="0" applyFont="1" applyFill="1" applyBorder="1" applyAlignment="1" applyProtection="1">
      <alignment horizontal="center" vertical="center"/>
      <protection/>
    </xf>
    <xf numFmtId="0" fontId="15" fillId="2" borderId="40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 horizontal="left" vertical="top" wrapText="1"/>
      <protection/>
    </xf>
    <xf numFmtId="0" fontId="0" fillId="2" borderId="35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198" fontId="6" fillId="2" borderId="41" xfId="0" applyNumberFormat="1" applyFont="1" applyFill="1" applyBorder="1" applyAlignment="1" applyProtection="1">
      <alignment horizontal="center"/>
      <protection/>
    </xf>
    <xf numFmtId="198" fontId="6" fillId="2" borderId="31" xfId="0" applyNumberFormat="1" applyFont="1" applyFill="1" applyBorder="1" applyAlignment="1" applyProtection="1">
      <alignment horizontal="center"/>
      <protection/>
    </xf>
    <xf numFmtId="0" fontId="6" fillId="2" borderId="32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6" fillId="2" borderId="33" xfId="0" applyFont="1" applyFill="1" applyBorder="1" applyAlignment="1" applyProtection="1">
      <alignment horizontal="center" vertical="center"/>
      <protection/>
    </xf>
    <xf numFmtId="10" fontId="6" fillId="2" borderId="42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10" fontId="6" fillId="2" borderId="8" xfId="0" applyNumberFormat="1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/>
      <protection/>
    </xf>
    <xf numFmtId="0" fontId="0" fillId="2" borderId="35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6" fillId="2" borderId="43" xfId="0" applyFont="1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10" fontId="6" fillId="2" borderId="16" xfId="0" applyNumberFormat="1" applyFont="1" applyFill="1" applyBorder="1" applyAlignment="1" applyProtection="1">
      <alignment horizontal="center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0" fontId="6" fillId="2" borderId="46" xfId="0" applyNumberFormat="1" applyFont="1" applyFill="1" applyBorder="1" applyAlignment="1" applyProtection="1">
      <alignment horizontal="center"/>
      <protection/>
    </xf>
    <xf numFmtId="10" fontId="6" fillId="2" borderId="47" xfId="0" applyNumberFormat="1" applyFont="1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0" fillId="2" borderId="45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0" fontId="6" fillId="2" borderId="29" xfId="0" applyNumberFormat="1" applyFont="1" applyFill="1" applyBorder="1" applyAlignment="1" applyProtection="1">
      <alignment horizontal="center"/>
      <protection/>
    </xf>
    <xf numFmtId="10" fontId="6" fillId="2" borderId="9" xfId="0" applyNumberFormat="1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/>
      <protection/>
    </xf>
    <xf numFmtId="0" fontId="6" fillId="2" borderId="36" xfId="0" applyFont="1" applyFill="1" applyBorder="1" applyAlignment="1" applyProtection="1">
      <alignment/>
      <protection/>
    </xf>
    <xf numFmtId="0" fontId="6" fillId="2" borderId="37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48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49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4" fillId="2" borderId="25" xfId="0" applyFont="1" applyFill="1" applyBorder="1" applyAlignment="1" applyProtection="1">
      <alignment horizontal="left"/>
      <protection/>
    </xf>
    <xf numFmtId="0" fontId="4" fillId="2" borderId="36" xfId="0" applyFont="1" applyFill="1" applyBorder="1" applyAlignment="1" applyProtection="1">
      <alignment horizontal="left"/>
      <protection/>
    </xf>
    <xf numFmtId="0" fontId="4" fillId="2" borderId="37" xfId="0" applyFont="1" applyFill="1" applyBorder="1" applyAlignment="1" applyProtection="1">
      <alignment horizontal="left"/>
      <protection/>
    </xf>
    <xf numFmtId="0" fontId="0" fillId="2" borderId="39" xfId="0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left"/>
      <protection/>
    </xf>
    <xf numFmtId="0" fontId="3" fillId="2" borderId="27" xfId="0" applyFont="1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39" xfId="0" applyFill="1" applyBorder="1" applyAlignment="1" applyProtection="1">
      <alignment horizontal="left"/>
      <protection/>
    </xf>
    <xf numFmtId="0" fontId="0" fillId="2" borderId="40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46" xfId="0" applyFill="1" applyBorder="1" applyAlignment="1" applyProtection="1">
      <alignment horizontal="left"/>
      <protection/>
    </xf>
    <xf numFmtId="0" fontId="0" fillId="2" borderId="50" xfId="0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left"/>
      <protection/>
    </xf>
    <xf numFmtId="0" fontId="0" fillId="2" borderId="51" xfId="0" applyFont="1" applyFill="1" applyBorder="1" applyAlignment="1" applyProtection="1">
      <alignment/>
      <protection/>
    </xf>
    <xf numFmtId="0" fontId="0" fillId="2" borderId="20" xfId="0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4" fontId="4" fillId="2" borderId="52" xfId="0" applyNumberFormat="1" applyFont="1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/>
      <protection/>
    </xf>
    <xf numFmtId="0" fontId="0" fillId="2" borderId="49" xfId="0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2" borderId="46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14" fontId="0" fillId="2" borderId="9" xfId="0" applyNumberFormat="1" applyFont="1" applyFill="1" applyBorder="1" applyAlignment="1" applyProtection="1">
      <alignment horizontal="left"/>
      <protection/>
    </xf>
    <xf numFmtId="14" fontId="0" fillId="2" borderId="12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3" xfId="0" applyNumberFormat="1" applyFont="1" applyFill="1" applyBorder="1" applyAlignment="1" applyProtection="1">
      <alignment horizontal="left"/>
      <protection/>
    </xf>
    <xf numFmtId="0" fontId="18" fillId="2" borderId="32" xfId="0" applyFont="1" applyFill="1" applyBorder="1" applyAlignment="1" applyProtection="1">
      <alignment horizontal="left"/>
      <protection/>
    </xf>
    <xf numFmtId="0" fontId="18" fillId="2" borderId="31" xfId="0" applyFont="1" applyFill="1" applyBorder="1" applyAlignment="1" applyProtection="1">
      <alignment horizontal="left"/>
      <protection/>
    </xf>
    <xf numFmtId="0" fontId="18" fillId="2" borderId="33" xfId="0" applyFont="1" applyFill="1" applyBorder="1" applyAlignment="1" applyProtection="1">
      <alignment horizontal="left"/>
      <protection/>
    </xf>
    <xf numFmtId="0" fontId="18" fillId="2" borderId="38" xfId="0" applyFont="1" applyFill="1" applyBorder="1" applyAlignment="1">
      <alignment horizontal="left"/>
    </xf>
    <xf numFmtId="0" fontId="18" fillId="2" borderId="39" xfId="0" applyFont="1" applyFill="1" applyBorder="1" applyAlignment="1">
      <alignment horizontal="left"/>
    </xf>
    <xf numFmtId="0" fontId="18" fillId="2" borderId="40" xfId="0" applyFont="1" applyFill="1" applyBorder="1" applyAlignment="1">
      <alignment horizontal="left"/>
    </xf>
    <xf numFmtId="0" fontId="0" fillId="2" borderId="46" xfId="0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3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6" fillId="2" borderId="43" xfId="0" applyFont="1" applyFill="1" applyBorder="1" applyAlignment="1" applyProtection="1">
      <alignment horizontal="left"/>
      <protection/>
    </xf>
    <xf numFmtId="0" fontId="6" fillId="2" borderId="44" xfId="0" applyFont="1" applyFill="1" applyBorder="1" applyAlignment="1" applyProtection="1">
      <alignment horizontal="left"/>
      <protection/>
    </xf>
    <xf numFmtId="0" fontId="6" fillId="2" borderId="45" xfId="0" applyFont="1" applyFill="1" applyBorder="1" applyAlignment="1" applyProtection="1">
      <alignment horizontal="left"/>
      <protection/>
    </xf>
    <xf numFmtId="198" fontId="6" fillId="2" borderId="43" xfId="0" applyNumberFormat="1" applyFont="1" applyFill="1" applyBorder="1" applyAlignment="1" applyProtection="1">
      <alignment horizontal="center"/>
      <protection/>
    </xf>
    <xf numFmtId="198" fontId="6" fillId="2" borderId="45" xfId="0" applyNumberFormat="1" applyFont="1" applyFill="1" applyBorder="1" applyAlignment="1" applyProtection="1">
      <alignment horizontal="center"/>
      <protection/>
    </xf>
    <xf numFmtId="198" fontId="6" fillId="2" borderId="44" xfId="0" applyNumberFormat="1" applyFont="1" applyFill="1" applyBorder="1" applyAlignment="1" applyProtection="1">
      <alignment horizontal="center"/>
      <protection/>
    </xf>
    <xf numFmtId="0" fontId="3" fillId="2" borderId="53" xfId="0" applyFont="1" applyFill="1" applyBorder="1" applyAlignment="1" applyProtection="1">
      <alignment/>
      <protection/>
    </xf>
    <xf numFmtId="0" fontId="0" fillId="2" borderId="54" xfId="0" applyFill="1" applyBorder="1" applyAlignment="1" applyProtection="1">
      <alignment/>
      <protection/>
    </xf>
    <xf numFmtId="0" fontId="0" fillId="2" borderId="55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3" fillId="2" borderId="56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43" xfId="0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14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0" fillId="2" borderId="26" xfId="0" applyFill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 wrapText="1"/>
      <protection/>
    </xf>
    <xf numFmtId="0" fontId="6" fillId="2" borderId="48" xfId="0" applyFont="1" applyFill="1" applyBorder="1" applyAlignment="1" applyProtection="1">
      <alignment horizontal="left" wrapText="1"/>
      <protection/>
    </xf>
    <xf numFmtId="0" fontId="6" fillId="2" borderId="16" xfId="0" applyFont="1" applyFill="1" applyBorder="1" applyAlignment="1" applyProtection="1">
      <alignment horizontal="left" wrapText="1"/>
      <protection/>
    </xf>
    <xf numFmtId="0" fontId="6" fillId="2" borderId="26" xfId="0" applyFont="1" applyFill="1" applyBorder="1" applyAlignment="1" applyProtection="1">
      <alignment horizontal="left"/>
      <protection/>
    </xf>
    <xf numFmtId="0" fontId="6" fillId="2" borderId="27" xfId="0" applyFont="1" applyFill="1" applyBorder="1" applyAlignment="1" applyProtection="1">
      <alignment horizontal="left"/>
      <protection/>
    </xf>
    <xf numFmtId="0" fontId="6" fillId="2" borderId="23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48" xfId="0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14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4" fillId="2" borderId="38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31" xfId="0" applyFont="1" applyFill="1" applyBorder="1" applyAlignment="1" applyProtection="1">
      <alignment horizontal="left"/>
      <protection/>
    </xf>
    <xf numFmtId="0" fontId="6" fillId="2" borderId="28" xfId="0" applyFont="1" applyFill="1" applyBorder="1" applyAlignment="1" applyProtection="1">
      <alignment horizontal="left" vertical="center" wrapText="1"/>
      <protection/>
    </xf>
    <xf numFmtId="0" fontId="6" fillId="2" borderId="35" xfId="0" applyFont="1" applyFill="1" applyBorder="1" applyAlignment="1" applyProtection="1">
      <alignment horizontal="left" vertical="center" wrapText="1"/>
      <protection/>
    </xf>
    <xf numFmtId="0" fontId="6" fillId="2" borderId="29" xfId="0" applyFont="1" applyFill="1" applyBorder="1" applyAlignment="1" applyProtection="1">
      <alignment horizontal="left" vertical="center" wrapText="1"/>
      <protection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right"/>
      <protection/>
    </xf>
    <xf numFmtId="0" fontId="3" fillId="2" borderId="27" xfId="0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2" borderId="26" xfId="0" applyFont="1" applyFill="1" applyBorder="1" applyAlignment="1" applyProtection="1">
      <alignment horizontal="left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left"/>
      <protection/>
    </xf>
    <xf numFmtId="0" fontId="4" fillId="0" borderId="2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4" fillId="0" borderId="14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82" fontId="5" fillId="0" borderId="14" xfId="0" applyNumberFormat="1" applyFont="1" applyBorder="1" applyAlignment="1" applyProtection="1">
      <alignment horizontal="left"/>
      <protection locked="0"/>
    </xf>
    <xf numFmtId="182" fontId="5" fillId="0" borderId="2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14" fontId="4" fillId="0" borderId="14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7" xfId="0" applyFont="1" applyBorder="1" applyAlignment="1">
      <alignment horizontal="center"/>
    </xf>
    <xf numFmtId="49" fontId="7" fillId="0" borderId="15" xfId="0" applyNumberFormat="1" applyFont="1" applyBorder="1" applyAlignment="1" applyProtection="1">
      <alignment horizontal="left"/>
      <protection/>
    </xf>
    <xf numFmtId="49" fontId="7" fillId="0" borderId="48" xfId="0" applyNumberFormat="1" applyFont="1" applyBorder="1" applyAlignment="1" applyProtection="1">
      <alignment horizontal="left"/>
      <protection/>
    </xf>
    <xf numFmtId="49" fontId="7" fillId="0" borderId="16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0" fillId="0" borderId="36" xfId="0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82" fontId="4" fillId="0" borderId="14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182" fontId="4" fillId="0" borderId="14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182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4" xfId="0" applyFont="1" applyBorder="1" applyAlignment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49" fontId="7" fillId="0" borderId="1" xfId="0" applyNumberFormat="1" applyFont="1" applyBorder="1" applyAlignment="1" applyProtection="1">
      <alignment horizontal="left"/>
      <protection/>
    </xf>
    <xf numFmtId="0" fontId="3" fillId="2" borderId="9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Resumo!$A$156:$C$172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Resumo!$D$156:$D$172</c:f>
              <c:numCache>
                <c:ptCount val="17"/>
                <c:pt idx="0">
                  <c:v>3572</c:v>
                </c:pt>
                <c:pt idx="1">
                  <c:v>248</c:v>
                </c:pt>
                <c:pt idx="2">
                  <c:v>1860</c:v>
                </c:pt>
                <c:pt idx="3">
                  <c:v>7529</c:v>
                </c:pt>
                <c:pt idx="4">
                  <c:v>10475</c:v>
                </c:pt>
                <c:pt idx="5">
                  <c:v>3560</c:v>
                </c:pt>
                <c:pt idx="6">
                  <c:v>849</c:v>
                </c:pt>
                <c:pt idx="7">
                  <c:v>805</c:v>
                </c:pt>
                <c:pt idx="8">
                  <c:v>1384</c:v>
                </c:pt>
                <c:pt idx="9">
                  <c:v>2231</c:v>
                </c:pt>
                <c:pt idx="10">
                  <c:v>610</c:v>
                </c:pt>
                <c:pt idx="11">
                  <c:v>720</c:v>
                </c:pt>
                <c:pt idx="12">
                  <c:v>501</c:v>
                </c:pt>
                <c:pt idx="13">
                  <c:v>2316</c:v>
                </c:pt>
                <c:pt idx="14">
                  <c:v>1214</c:v>
                </c:pt>
                <c:pt idx="15">
                  <c:v>335</c:v>
                </c:pt>
                <c:pt idx="16">
                  <c:v>1689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133350</xdr:rowOff>
    </xdr:from>
    <xdr:to>
      <xdr:col>15</xdr:col>
      <xdr:colOff>390525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33375" y="552450"/>
        <a:ext cx="88011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I2" sqref="I2:P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91" t="s">
        <v>628</v>
      </c>
      <c r="B1" s="192"/>
      <c r="C1" s="192"/>
      <c r="D1" s="192"/>
      <c r="E1" s="192"/>
      <c r="F1" s="193"/>
      <c r="G1" s="192"/>
      <c r="H1" s="192"/>
      <c r="I1" s="192"/>
      <c r="J1" s="192"/>
      <c r="K1" s="197" t="s">
        <v>681</v>
      </c>
      <c r="L1" s="197"/>
      <c r="M1" s="197"/>
      <c r="N1" s="197"/>
      <c r="O1" s="197"/>
      <c r="P1" s="198"/>
    </row>
    <row r="2" spans="1:16" ht="16.5" thickBot="1">
      <c r="A2" s="195"/>
      <c r="B2" s="195"/>
      <c r="C2" s="195"/>
      <c r="D2" s="195"/>
      <c r="E2" s="195"/>
      <c r="F2" s="196"/>
      <c r="G2" s="137" t="s">
        <v>417</v>
      </c>
      <c r="H2" s="138" t="s">
        <v>682</v>
      </c>
      <c r="I2" s="194"/>
      <c r="J2" s="195"/>
      <c r="K2" s="195"/>
      <c r="L2" s="195"/>
      <c r="M2" s="195"/>
      <c r="N2" s="195"/>
      <c r="O2" s="195"/>
      <c r="P2" s="195"/>
    </row>
  </sheetData>
  <sheetProtection password="CEFE" sheet="1" objects="1" scenarios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431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93"/>
      <c r="R3" s="28" t="s">
        <v>417</v>
      </c>
      <c r="S3" s="158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3.5" thickBo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3.5" thickBot="1">
      <c r="A6" s="410" t="s">
        <v>371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2"/>
      <c r="M6" s="411" t="s">
        <v>358</v>
      </c>
      <c r="N6" s="411"/>
      <c r="O6" s="411"/>
      <c r="P6" s="411"/>
      <c r="Q6" s="24"/>
      <c r="R6" s="25" t="s">
        <v>360</v>
      </c>
      <c r="S6" s="159" t="s">
        <v>366</v>
      </c>
    </row>
    <row r="7" spans="1:19" s="26" customFormat="1" ht="12.75" customHeight="1">
      <c r="A7" s="368" t="s">
        <v>740</v>
      </c>
      <c r="B7" s="369"/>
      <c r="C7" s="369"/>
      <c r="D7" s="369"/>
      <c r="E7" s="369"/>
      <c r="F7" s="375"/>
      <c r="G7" s="394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7"/>
    </row>
    <row r="8" spans="1:19" s="3" customFormat="1" ht="13.5" customHeight="1">
      <c r="A8" s="420" t="s">
        <v>750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 t="s">
        <v>751</v>
      </c>
      <c r="N8" s="420"/>
      <c r="O8" s="420"/>
      <c r="P8" s="420"/>
      <c r="Q8" s="420"/>
      <c r="R8" s="27">
        <v>40375</v>
      </c>
      <c r="S8" s="27">
        <v>40847</v>
      </c>
    </row>
    <row r="9" spans="1:19" s="3" customFormat="1" ht="11.25">
      <c r="A9" s="414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5"/>
    </row>
    <row r="10" spans="1:19" s="26" customFormat="1" ht="12.75" customHeight="1">
      <c r="A10" s="368" t="s">
        <v>518</v>
      </c>
      <c r="B10" s="369"/>
      <c r="C10" s="369"/>
      <c r="D10" s="369"/>
      <c r="E10" s="369"/>
      <c r="F10" s="375"/>
      <c r="G10" s="394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7"/>
    </row>
    <row r="11" spans="1:19" s="3" customFormat="1" ht="13.5" customHeight="1">
      <c r="A11" s="420" t="s">
        <v>850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 t="s">
        <v>851</v>
      </c>
      <c r="N11" s="420"/>
      <c r="O11" s="420"/>
      <c r="P11" s="420"/>
      <c r="Q11" s="420"/>
      <c r="R11" s="27">
        <v>39668</v>
      </c>
      <c r="S11" s="27" t="s">
        <v>692</v>
      </c>
    </row>
    <row r="12" spans="1:19" s="3" customFormat="1" ht="11.25">
      <c r="A12" s="414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5"/>
    </row>
    <row r="13" spans="1:19" s="26" customFormat="1" ht="12.75" customHeight="1">
      <c r="A13" s="368" t="s">
        <v>519</v>
      </c>
      <c r="B13" s="369"/>
      <c r="C13" s="369"/>
      <c r="D13" s="369"/>
      <c r="E13" s="369"/>
      <c r="F13" s="375"/>
      <c r="G13" s="394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</row>
    <row r="14" spans="1:19" s="3" customFormat="1" ht="13.5" customHeight="1">
      <c r="A14" s="420" t="s">
        <v>903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 t="s">
        <v>904</v>
      </c>
      <c r="N14" s="420"/>
      <c r="O14" s="420"/>
      <c r="P14" s="420"/>
      <c r="Q14" s="420"/>
      <c r="R14" s="27">
        <v>40574</v>
      </c>
      <c r="S14" s="27" t="s">
        <v>692</v>
      </c>
    </row>
    <row r="15" spans="1:19" s="3" customFormat="1" ht="11.25">
      <c r="A15" s="414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5"/>
    </row>
    <row r="16" spans="1:19" s="26" customFormat="1" ht="12.75" customHeight="1">
      <c r="A16" s="368" t="s">
        <v>520</v>
      </c>
      <c r="B16" s="369"/>
      <c r="C16" s="369"/>
      <c r="D16" s="369"/>
      <c r="E16" s="369"/>
      <c r="F16" s="375"/>
      <c r="G16" s="394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7"/>
    </row>
    <row r="17" spans="1:19" s="3" customFormat="1" ht="13.5" customHeight="1">
      <c r="A17" s="420" t="s">
        <v>942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 t="s">
        <v>943</v>
      </c>
      <c r="N17" s="420"/>
      <c r="O17" s="420"/>
      <c r="P17" s="420"/>
      <c r="Q17" s="420"/>
      <c r="R17" s="27">
        <v>40117</v>
      </c>
      <c r="S17" s="27">
        <v>41305</v>
      </c>
    </row>
    <row r="18" spans="1:19" s="3" customFormat="1" ht="11.25">
      <c r="A18" s="414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5"/>
    </row>
    <row r="19" spans="1:19" s="26" customFormat="1" ht="12.75" customHeight="1">
      <c r="A19" s="368" t="s">
        <v>521</v>
      </c>
      <c r="B19" s="369"/>
      <c r="C19" s="369"/>
      <c r="D19" s="369"/>
      <c r="E19" s="369"/>
      <c r="F19" s="375"/>
      <c r="G19" s="394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7"/>
    </row>
    <row r="20" spans="1:19" s="3" customFormat="1" ht="13.5" customHeight="1">
      <c r="A20" s="420" t="s">
        <v>985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 t="s">
        <v>692</v>
      </c>
      <c r="N20" s="420"/>
      <c r="O20" s="420"/>
      <c r="P20" s="420"/>
      <c r="Q20" s="420"/>
      <c r="R20" s="27">
        <v>40238</v>
      </c>
      <c r="S20" s="27">
        <v>40908</v>
      </c>
    </row>
    <row r="21" spans="1:19" s="3" customFormat="1" ht="11.25">
      <c r="A21" s="414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5"/>
    </row>
    <row r="22" spans="1:19" s="26" customFormat="1" ht="12.75" customHeight="1">
      <c r="A22" s="368" t="s">
        <v>528</v>
      </c>
      <c r="B22" s="369"/>
      <c r="C22" s="369"/>
      <c r="D22" s="369"/>
      <c r="E22" s="369"/>
      <c r="F22" s="375"/>
      <c r="G22" s="394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</row>
    <row r="23" spans="1:19" s="3" customFormat="1" ht="13.5" customHeight="1">
      <c r="A23" s="420" t="s">
        <v>1152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 t="s">
        <v>1153</v>
      </c>
      <c r="N23" s="420"/>
      <c r="O23" s="420"/>
      <c r="P23" s="420"/>
      <c r="Q23" s="420"/>
      <c r="R23" s="27">
        <v>40544</v>
      </c>
      <c r="S23" s="27">
        <v>40908</v>
      </c>
    </row>
    <row r="24" spans="1:19" s="3" customFormat="1" ht="11.25">
      <c r="A24" s="414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5"/>
    </row>
    <row r="25" spans="1:19" s="26" customFormat="1" ht="12.75" customHeight="1">
      <c r="A25" s="368" t="s">
        <v>81</v>
      </c>
      <c r="B25" s="369"/>
      <c r="C25" s="369"/>
      <c r="D25" s="369"/>
      <c r="E25" s="369"/>
      <c r="F25" s="375"/>
      <c r="G25" s="394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7"/>
    </row>
    <row r="26" spans="1:19" s="3" customFormat="1" ht="13.5" customHeight="1">
      <c r="A26" s="420" t="s">
        <v>84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 t="s">
        <v>85</v>
      </c>
      <c r="N26" s="420"/>
      <c r="O26" s="420"/>
      <c r="P26" s="420"/>
      <c r="Q26" s="420"/>
      <c r="R26" s="27">
        <v>40421</v>
      </c>
      <c r="S26" s="27" t="s">
        <v>692</v>
      </c>
    </row>
    <row r="27" spans="1:19" s="3" customFormat="1" ht="11.25">
      <c r="A27" s="414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5"/>
    </row>
    <row r="28" spans="1:19" s="26" customFormat="1" ht="12.75" customHeight="1">
      <c r="A28" s="368" t="s">
        <v>538</v>
      </c>
      <c r="B28" s="369"/>
      <c r="C28" s="369"/>
      <c r="D28" s="369"/>
      <c r="E28" s="369"/>
      <c r="F28" s="375"/>
      <c r="G28" s="394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7"/>
    </row>
    <row r="29" spans="1:19" s="3" customFormat="1" ht="13.5" customHeight="1">
      <c r="A29" s="420" t="s">
        <v>1298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 t="s">
        <v>1299</v>
      </c>
      <c r="N29" s="420"/>
      <c r="O29" s="420"/>
      <c r="P29" s="420"/>
      <c r="Q29" s="420"/>
      <c r="R29" s="27">
        <v>40282</v>
      </c>
      <c r="S29" s="27" t="s">
        <v>692</v>
      </c>
    </row>
    <row r="30" spans="1:19" s="3" customFormat="1" ht="11.25">
      <c r="A30" s="414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5"/>
    </row>
    <row r="31" spans="1:19" s="26" customFormat="1" ht="12.75" customHeight="1">
      <c r="A31" s="368" t="s">
        <v>1301</v>
      </c>
      <c r="B31" s="369"/>
      <c r="C31" s="369"/>
      <c r="D31" s="369"/>
      <c r="E31" s="369"/>
      <c r="F31" s="375"/>
      <c r="G31" s="394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7"/>
    </row>
    <row r="32" spans="1:19" s="3" customFormat="1" ht="13.5" customHeight="1">
      <c r="A32" s="420" t="s">
        <v>1317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 t="s">
        <v>1318</v>
      </c>
      <c r="N32" s="420"/>
      <c r="O32" s="420"/>
      <c r="P32" s="420"/>
      <c r="Q32" s="420"/>
      <c r="R32" s="27">
        <v>40179</v>
      </c>
      <c r="S32" s="27" t="s">
        <v>692</v>
      </c>
    </row>
  </sheetData>
  <sheetProtection password="CEFE" sheet="1" objects="1" scenarios="1"/>
  <mergeCells count="51">
    <mergeCell ref="A6:L6"/>
    <mergeCell ref="A20:L20"/>
    <mergeCell ref="M20:Q20"/>
    <mergeCell ref="A7:F7"/>
    <mergeCell ref="G7:S7"/>
    <mergeCell ref="A8:L8"/>
    <mergeCell ref="M8:Q8"/>
    <mergeCell ref="A9:S9"/>
    <mergeCell ref="A10:F10"/>
    <mergeCell ref="G10:S10"/>
    <mergeCell ref="A11:L11"/>
    <mergeCell ref="M11:Q11"/>
    <mergeCell ref="A12:S12"/>
    <mergeCell ref="A13:F13"/>
    <mergeCell ref="G13:S13"/>
    <mergeCell ref="A14:L14"/>
    <mergeCell ref="M14:Q14"/>
    <mergeCell ref="A15:S15"/>
    <mergeCell ref="A16:F16"/>
    <mergeCell ref="G16:S16"/>
    <mergeCell ref="A17:L17"/>
    <mergeCell ref="M17:Q17"/>
    <mergeCell ref="A18:S18"/>
    <mergeCell ref="A19:F19"/>
    <mergeCell ref="G19:S19"/>
    <mergeCell ref="A21:S21"/>
    <mergeCell ref="A22:F22"/>
    <mergeCell ref="G22:S22"/>
    <mergeCell ref="A23:L23"/>
    <mergeCell ref="M23:Q23"/>
    <mergeCell ref="M29:Q29"/>
    <mergeCell ref="A24:S24"/>
    <mergeCell ref="A25:F25"/>
    <mergeCell ref="G25:S25"/>
    <mergeCell ref="A26:L26"/>
    <mergeCell ref="M26:Q26"/>
    <mergeCell ref="A1:S1"/>
    <mergeCell ref="A2:S2"/>
    <mergeCell ref="A3:D3"/>
    <mergeCell ref="A4:S5"/>
    <mergeCell ref="E3:Q3"/>
    <mergeCell ref="A32:L32"/>
    <mergeCell ref="M32:Q32"/>
    <mergeCell ref="M6:P6"/>
    <mergeCell ref="A30:S30"/>
    <mergeCell ref="A31:F31"/>
    <mergeCell ref="G31:S31"/>
    <mergeCell ref="A27:S27"/>
    <mergeCell ref="A28:F28"/>
    <mergeCell ref="G28:S28"/>
    <mergeCell ref="A29:L2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414</v>
      </c>
      <c r="B3" s="388"/>
      <c r="C3" s="388"/>
      <c r="D3" s="388"/>
      <c r="E3" s="389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93"/>
      <c r="R3" s="28" t="s">
        <v>417</v>
      </c>
      <c r="S3" s="158" t="s">
        <v>682</v>
      </c>
    </row>
    <row r="4" spans="1:19" s="1" customFormat="1" ht="12.75">
      <c r="A4" s="430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2"/>
    </row>
    <row r="5" spans="1:19" s="8" customFormat="1" ht="13.5" thickBot="1">
      <c r="A5" s="433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5"/>
    </row>
    <row r="6" spans="1:19" ht="13.5" thickBot="1">
      <c r="A6" s="410" t="s">
        <v>370</v>
      </c>
      <c r="B6" s="411"/>
      <c r="C6" s="411"/>
      <c r="D6" s="411"/>
      <c r="E6" s="411"/>
      <c r="F6" s="411"/>
      <c r="G6" s="411"/>
      <c r="H6" s="416" t="s">
        <v>365</v>
      </c>
      <c r="I6" s="411"/>
      <c r="J6" s="411"/>
      <c r="K6" s="411"/>
      <c r="L6" s="411"/>
      <c r="M6" s="411"/>
      <c r="N6" s="411"/>
      <c r="O6" s="411"/>
      <c r="P6" s="411"/>
      <c r="Q6" s="412"/>
      <c r="R6" s="135" t="s">
        <v>620</v>
      </c>
      <c r="S6" s="159" t="s">
        <v>621</v>
      </c>
    </row>
    <row r="7" spans="1:19" s="36" customFormat="1" ht="14.25" customHeight="1">
      <c r="A7" s="407" t="s">
        <v>96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9"/>
    </row>
    <row r="8" spans="1:19" s="3" customFormat="1" ht="13.5" customHeight="1">
      <c r="A8" s="406" t="s">
        <v>696</v>
      </c>
      <c r="B8" s="370"/>
      <c r="C8" s="370"/>
      <c r="D8" s="370"/>
      <c r="E8" s="370"/>
      <c r="F8" s="370"/>
      <c r="G8" s="371"/>
      <c r="H8" s="406" t="s">
        <v>697</v>
      </c>
      <c r="I8" s="370"/>
      <c r="J8" s="370"/>
      <c r="K8" s="370"/>
      <c r="L8" s="370"/>
      <c r="M8" s="370"/>
      <c r="N8" s="370"/>
      <c r="O8" s="370"/>
      <c r="P8" s="370"/>
      <c r="Q8" s="371"/>
      <c r="R8" s="27" t="s">
        <v>698</v>
      </c>
      <c r="S8" s="27" t="s">
        <v>692</v>
      </c>
    </row>
    <row r="9" spans="1:19" s="10" customFormat="1" ht="12.75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</row>
    <row r="10" spans="1:19" s="36" customFormat="1" ht="14.25" customHeight="1">
      <c r="A10" s="428" t="s">
        <v>515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</row>
    <row r="11" spans="1:19" s="3" customFormat="1" ht="13.5" customHeight="1">
      <c r="A11" s="420" t="s">
        <v>30</v>
      </c>
      <c r="B11" s="420"/>
      <c r="C11" s="420"/>
      <c r="D11" s="420"/>
      <c r="E11" s="420"/>
      <c r="F11" s="420"/>
      <c r="G11" s="420"/>
      <c r="H11" s="420" t="s">
        <v>875</v>
      </c>
      <c r="I11" s="420"/>
      <c r="J11" s="420"/>
      <c r="K11" s="420"/>
      <c r="L11" s="420"/>
      <c r="M11" s="420"/>
      <c r="N11" s="420"/>
      <c r="O11" s="420"/>
      <c r="P11" s="420"/>
      <c r="Q11" s="420"/>
      <c r="R11" s="27" t="s">
        <v>698</v>
      </c>
      <c r="S11" s="27" t="s">
        <v>692</v>
      </c>
    </row>
    <row r="12" spans="1:19" s="3" customFormat="1" ht="13.5" customHeight="1">
      <c r="A12" s="420" t="s">
        <v>31</v>
      </c>
      <c r="B12" s="420"/>
      <c r="C12" s="420"/>
      <c r="D12" s="420"/>
      <c r="E12" s="420"/>
      <c r="F12" s="420"/>
      <c r="G12" s="420"/>
      <c r="H12" s="420" t="s">
        <v>876</v>
      </c>
      <c r="I12" s="420"/>
      <c r="J12" s="420"/>
      <c r="K12" s="420"/>
      <c r="L12" s="420"/>
      <c r="M12" s="420"/>
      <c r="N12" s="420"/>
      <c r="O12" s="420"/>
      <c r="P12" s="420"/>
      <c r="Q12" s="420"/>
      <c r="R12" s="27" t="s">
        <v>698</v>
      </c>
      <c r="S12" s="27">
        <v>40594</v>
      </c>
    </row>
    <row r="13" spans="1:19" s="10" customFormat="1" ht="12.75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</row>
    <row r="14" spans="1:19" s="36" customFormat="1" ht="14.25" customHeight="1">
      <c r="A14" s="428" t="s">
        <v>831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</row>
    <row r="15" spans="1:19" s="3" customFormat="1" ht="13.5" customHeight="1">
      <c r="A15" s="420" t="s">
        <v>828</v>
      </c>
      <c r="B15" s="420"/>
      <c r="C15" s="420"/>
      <c r="D15" s="420"/>
      <c r="E15" s="420"/>
      <c r="F15" s="420"/>
      <c r="G15" s="420"/>
      <c r="H15" s="420" t="s">
        <v>697</v>
      </c>
      <c r="I15" s="420"/>
      <c r="J15" s="420"/>
      <c r="K15" s="420"/>
      <c r="L15" s="420"/>
      <c r="M15" s="420"/>
      <c r="N15" s="420"/>
      <c r="O15" s="420"/>
      <c r="P15" s="420"/>
      <c r="Q15" s="420"/>
      <c r="R15" s="27" t="s">
        <v>692</v>
      </c>
      <c r="S15" s="27" t="s">
        <v>692</v>
      </c>
    </row>
    <row r="16" spans="1:19" s="10" customFormat="1" ht="12.75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</row>
    <row r="17" spans="1:19" s="36" customFormat="1" ht="14.25" customHeight="1">
      <c r="A17" s="428" t="s">
        <v>740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</row>
    <row r="18" spans="1:19" s="3" customFormat="1" ht="13.5" customHeight="1">
      <c r="A18" s="420" t="s">
        <v>752</v>
      </c>
      <c r="B18" s="420"/>
      <c r="C18" s="420"/>
      <c r="D18" s="420"/>
      <c r="E18" s="420"/>
      <c r="F18" s="420"/>
      <c r="G18" s="420"/>
      <c r="H18" s="420" t="s">
        <v>754</v>
      </c>
      <c r="I18" s="420"/>
      <c r="J18" s="420"/>
      <c r="K18" s="420"/>
      <c r="L18" s="420"/>
      <c r="M18" s="420"/>
      <c r="N18" s="420"/>
      <c r="O18" s="420"/>
      <c r="P18" s="420"/>
      <c r="Q18" s="420"/>
      <c r="R18" s="27" t="s">
        <v>756</v>
      </c>
      <c r="S18" s="27">
        <v>40640</v>
      </c>
    </row>
    <row r="19" spans="1:19" s="3" customFormat="1" ht="13.5" customHeight="1">
      <c r="A19" s="420" t="s">
        <v>753</v>
      </c>
      <c r="B19" s="420"/>
      <c r="C19" s="420"/>
      <c r="D19" s="420"/>
      <c r="E19" s="420"/>
      <c r="F19" s="420"/>
      <c r="G19" s="420"/>
      <c r="H19" s="420" t="s">
        <v>755</v>
      </c>
      <c r="I19" s="420"/>
      <c r="J19" s="420"/>
      <c r="K19" s="420"/>
      <c r="L19" s="420"/>
      <c r="M19" s="420"/>
      <c r="N19" s="420"/>
      <c r="O19" s="420"/>
      <c r="P19" s="420"/>
      <c r="Q19" s="420"/>
      <c r="R19" s="27" t="s">
        <v>687</v>
      </c>
      <c r="S19" s="27">
        <v>40662</v>
      </c>
    </row>
    <row r="20" spans="1:19" s="10" customFormat="1" ht="12.75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</row>
    <row r="21" spans="1:19" s="36" customFormat="1" ht="14.25" customHeight="1">
      <c r="A21" s="428" t="s">
        <v>511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</row>
    <row r="22" spans="1:19" s="3" customFormat="1" ht="13.5" customHeight="1">
      <c r="A22" s="420" t="s">
        <v>871</v>
      </c>
      <c r="B22" s="420"/>
      <c r="C22" s="420"/>
      <c r="D22" s="420"/>
      <c r="E22" s="420"/>
      <c r="F22" s="420"/>
      <c r="G22" s="420"/>
      <c r="H22" s="420" t="s">
        <v>754</v>
      </c>
      <c r="I22" s="420"/>
      <c r="J22" s="420"/>
      <c r="K22" s="420"/>
      <c r="L22" s="420"/>
      <c r="M22" s="420"/>
      <c r="N22" s="420"/>
      <c r="O22" s="420"/>
      <c r="P22" s="420"/>
      <c r="Q22" s="420"/>
      <c r="R22" s="27" t="s">
        <v>756</v>
      </c>
      <c r="S22" s="27">
        <v>40732</v>
      </c>
    </row>
    <row r="23" spans="1:19" s="3" customFormat="1" ht="13.5" customHeight="1">
      <c r="A23" s="420" t="s">
        <v>872</v>
      </c>
      <c r="B23" s="420"/>
      <c r="C23" s="420"/>
      <c r="D23" s="420"/>
      <c r="E23" s="420"/>
      <c r="F23" s="420"/>
      <c r="G23" s="420"/>
      <c r="H23" s="420" t="s">
        <v>875</v>
      </c>
      <c r="I23" s="420"/>
      <c r="J23" s="420"/>
      <c r="K23" s="420"/>
      <c r="L23" s="420"/>
      <c r="M23" s="420"/>
      <c r="N23" s="420"/>
      <c r="O23" s="420"/>
      <c r="P23" s="420"/>
      <c r="Q23" s="420"/>
      <c r="R23" s="27" t="s">
        <v>756</v>
      </c>
      <c r="S23" s="27">
        <v>40623</v>
      </c>
    </row>
    <row r="24" spans="1:19" s="3" customFormat="1" ht="13.5" customHeight="1">
      <c r="A24" s="420" t="s">
        <v>873</v>
      </c>
      <c r="B24" s="420"/>
      <c r="C24" s="420"/>
      <c r="D24" s="420"/>
      <c r="E24" s="420"/>
      <c r="F24" s="420"/>
      <c r="G24" s="420"/>
      <c r="H24" s="420" t="s">
        <v>876</v>
      </c>
      <c r="I24" s="420"/>
      <c r="J24" s="420"/>
      <c r="K24" s="420"/>
      <c r="L24" s="420"/>
      <c r="M24" s="420"/>
      <c r="N24" s="420"/>
      <c r="O24" s="420"/>
      <c r="P24" s="420"/>
      <c r="Q24" s="420"/>
      <c r="R24" s="27" t="s">
        <v>756</v>
      </c>
      <c r="S24" s="27">
        <v>40599</v>
      </c>
    </row>
    <row r="25" spans="1:19" s="3" customFormat="1" ht="13.5" customHeight="1">
      <c r="A25" s="420" t="s">
        <v>874</v>
      </c>
      <c r="B25" s="420"/>
      <c r="C25" s="420"/>
      <c r="D25" s="420"/>
      <c r="E25" s="420"/>
      <c r="F25" s="420"/>
      <c r="G25" s="420"/>
      <c r="H25" s="420" t="s">
        <v>877</v>
      </c>
      <c r="I25" s="420"/>
      <c r="J25" s="420"/>
      <c r="K25" s="420"/>
      <c r="L25" s="420"/>
      <c r="M25" s="420"/>
      <c r="N25" s="420"/>
      <c r="O25" s="420"/>
      <c r="P25" s="420"/>
      <c r="Q25" s="420"/>
      <c r="R25" s="27" t="s">
        <v>756</v>
      </c>
      <c r="S25" s="27">
        <v>40597</v>
      </c>
    </row>
    <row r="26" spans="1:19" s="10" customFormat="1" ht="12.75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</row>
    <row r="27" spans="1:19" s="36" customFormat="1" ht="14.25" customHeight="1">
      <c r="A27" s="428" t="s">
        <v>520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</row>
    <row r="28" spans="1:19" s="3" customFormat="1" ht="13.5" customHeight="1">
      <c r="A28" s="420" t="s">
        <v>944</v>
      </c>
      <c r="B28" s="420"/>
      <c r="C28" s="420"/>
      <c r="D28" s="420"/>
      <c r="E28" s="420"/>
      <c r="F28" s="420"/>
      <c r="G28" s="420"/>
      <c r="H28" s="420" t="s">
        <v>692</v>
      </c>
      <c r="I28" s="420"/>
      <c r="J28" s="420"/>
      <c r="K28" s="420"/>
      <c r="L28" s="420"/>
      <c r="M28" s="420"/>
      <c r="N28" s="420"/>
      <c r="O28" s="420"/>
      <c r="P28" s="420"/>
      <c r="Q28" s="420"/>
      <c r="R28" s="27" t="s">
        <v>947</v>
      </c>
      <c r="S28" s="27" t="s">
        <v>948</v>
      </c>
    </row>
    <row r="29" spans="1:19" s="3" customFormat="1" ht="13.5" customHeight="1">
      <c r="A29" s="420" t="s">
        <v>944</v>
      </c>
      <c r="B29" s="420"/>
      <c r="C29" s="420"/>
      <c r="D29" s="420"/>
      <c r="E29" s="420"/>
      <c r="F29" s="420"/>
      <c r="G29" s="420"/>
      <c r="H29" s="420" t="s">
        <v>692</v>
      </c>
      <c r="I29" s="420"/>
      <c r="J29" s="420"/>
      <c r="K29" s="420"/>
      <c r="L29" s="420"/>
      <c r="M29" s="420"/>
      <c r="N29" s="420"/>
      <c r="O29" s="420"/>
      <c r="P29" s="420"/>
      <c r="Q29" s="420"/>
      <c r="R29" s="27" t="s">
        <v>947</v>
      </c>
      <c r="S29" s="27" t="s">
        <v>949</v>
      </c>
    </row>
    <row r="30" spans="1:19" s="3" customFormat="1" ht="13.5" customHeight="1">
      <c r="A30" s="420" t="s">
        <v>945</v>
      </c>
      <c r="B30" s="420"/>
      <c r="C30" s="420"/>
      <c r="D30" s="420"/>
      <c r="E30" s="420"/>
      <c r="F30" s="420"/>
      <c r="G30" s="420"/>
      <c r="H30" s="420" t="s">
        <v>692</v>
      </c>
      <c r="I30" s="420"/>
      <c r="J30" s="420"/>
      <c r="K30" s="420"/>
      <c r="L30" s="420"/>
      <c r="M30" s="420"/>
      <c r="N30" s="420"/>
      <c r="O30" s="420"/>
      <c r="P30" s="420"/>
      <c r="Q30" s="420"/>
      <c r="R30" s="27" t="s">
        <v>950</v>
      </c>
      <c r="S30" s="27">
        <v>40589</v>
      </c>
    </row>
    <row r="31" spans="1:19" s="3" customFormat="1" ht="13.5" customHeight="1">
      <c r="A31" s="420" t="s">
        <v>946</v>
      </c>
      <c r="B31" s="420"/>
      <c r="C31" s="420"/>
      <c r="D31" s="420"/>
      <c r="E31" s="420"/>
      <c r="F31" s="420"/>
      <c r="G31" s="420"/>
      <c r="H31" s="420" t="s">
        <v>692</v>
      </c>
      <c r="I31" s="420"/>
      <c r="J31" s="420"/>
      <c r="K31" s="420"/>
      <c r="L31" s="420"/>
      <c r="M31" s="420"/>
      <c r="N31" s="420"/>
      <c r="O31" s="420"/>
      <c r="P31" s="420"/>
      <c r="Q31" s="420"/>
      <c r="R31" s="27" t="s">
        <v>951</v>
      </c>
      <c r="S31" s="27" t="s">
        <v>952</v>
      </c>
    </row>
    <row r="32" spans="1:19" s="10" customFormat="1" ht="12.75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</row>
    <row r="33" spans="1:19" s="36" customFormat="1" ht="14.25" customHeight="1">
      <c r="A33" s="428" t="s">
        <v>521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</row>
    <row r="34" spans="1:19" s="3" customFormat="1" ht="13.5" customHeight="1">
      <c r="A34" s="420" t="s">
        <v>986</v>
      </c>
      <c r="B34" s="420"/>
      <c r="C34" s="420"/>
      <c r="D34" s="420"/>
      <c r="E34" s="420"/>
      <c r="F34" s="420"/>
      <c r="G34" s="420"/>
      <c r="H34" s="420" t="s">
        <v>992</v>
      </c>
      <c r="I34" s="420"/>
      <c r="J34" s="420"/>
      <c r="K34" s="420"/>
      <c r="L34" s="420"/>
      <c r="M34" s="420"/>
      <c r="N34" s="420"/>
      <c r="O34" s="420"/>
      <c r="P34" s="420"/>
      <c r="Q34" s="420"/>
      <c r="R34" s="27" t="s">
        <v>993</v>
      </c>
      <c r="S34" s="27">
        <v>40582</v>
      </c>
    </row>
    <row r="35" spans="1:19" s="3" customFormat="1" ht="13.5" customHeight="1">
      <c r="A35" s="420" t="s">
        <v>987</v>
      </c>
      <c r="B35" s="420"/>
      <c r="C35" s="420"/>
      <c r="D35" s="420"/>
      <c r="E35" s="420"/>
      <c r="F35" s="420"/>
      <c r="G35" s="420"/>
      <c r="H35" s="420" t="s">
        <v>992</v>
      </c>
      <c r="I35" s="420"/>
      <c r="J35" s="420"/>
      <c r="K35" s="420"/>
      <c r="L35" s="420"/>
      <c r="M35" s="420"/>
      <c r="N35" s="420"/>
      <c r="O35" s="420"/>
      <c r="P35" s="420"/>
      <c r="Q35" s="420"/>
      <c r="R35" s="27" t="s">
        <v>994</v>
      </c>
      <c r="S35" s="27">
        <v>40647</v>
      </c>
    </row>
    <row r="36" spans="1:19" s="3" customFormat="1" ht="13.5" customHeight="1">
      <c r="A36" s="420" t="s">
        <v>988</v>
      </c>
      <c r="B36" s="420"/>
      <c r="C36" s="420"/>
      <c r="D36" s="420"/>
      <c r="E36" s="420"/>
      <c r="F36" s="420"/>
      <c r="G36" s="420"/>
      <c r="H36" s="420" t="s">
        <v>992</v>
      </c>
      <c r="I36" s="420"/>
      <c r="J36" s="420"/>
      <c r="K36" s="420"/>
      <c r="L36" s="420"/>
      <c r="M36" s="420"/>
      <c r="N36" s="420"/>
      <c r="O36" s="420"/>
      <c r="P36" s="420"/>
      <c r="Q36" s="420"/>
      <c r="R36" s="27" t="s">
        <v>994</v>
      </c>
      <c r="S36" s="27">
        <v>40704</v>
      </c>
    </row>
    <row r="37" spans="1:19" s="3" customFormat="1" ht="13.5" customHeight="1">
      <c r="A37" s="420" t="s">
        <v>989</v>
      </c>
      <c r="B37" s="420"/>
      <c r="C37" s="420"/>
      <c r="D37" s="420"/>
      <c r="E37" s="420"/>
      <c r="F37" s="420"/>
      <c r="G37" s="420"/>
      <c r="H37" s="420" t="s">
        <v>754</v>
      </c>
      <c r="I37" s="420"/>
      <c r="J37" s="420"/>
      <c r="K37" s="420"/>
      <c r="L37" s="420"/>
      <c r="M37" s="420"/>
      <c r="N37" s="420"/>
      <c r="O37" s="420"/>
      <c r="P37" s="420"/>
      <c r="Q37" s="420"/>
      <c r="R37" s="27" t="s">
        <v>747</v>
      </c>
      <c r="S37" s="27">
        <v>40617</v>
      </c>
    </row>
    <row r="38" spans="1:19" s="3" customFormat="1" ht="13.5" customHeight="1">
      <c r="A38" s="420" t="s">
        <v>990</v>
      </c>
      <c r="B38" s="420"/>
      <c r="C38" s="420"/>
      <c r="D38" s="420"/>
      <c r="E38" s="420"/>
      <c r="F38" s="420"/>
      <c r="G38" s="420"/>
      <c r="H38" s="420" t="s">
        <v>692</v>
      </c>
      <c r="I38" s="420"/>
      <c r="J38" s="420"/>
      <c r="K38" s="420"/>
      <c r="L38" s="420"/>
      <c r="M38" s="420"/>
      <c r="N38" s="420"/>
      <c r="O38" s="420"/>
      <c r="P38" s="420"/>
      <c r="Q38" s="420"/>
      <c r="R38" s="27" t="s">
        <v>995</v>
      </c>
      <c r="S38" s="27">
        <v>40697</v>
      </c>
    </row>
    <row r="39" spans="1:19" s="3" customFormat="1" ht="13.5" customHeight="1">
      <c r="A39" s="420" t="s">
        <v>991</v>
      </c>
      <c r="B39" s="420"/>
      <c r="C39" s="420"/>
      <c r="D39" s="420"/>
      <c r="E39" s="420"/>
      <c r="F39" s="420"/>
      <c r="G39" s="420"/>
      <c r="H39" s="420" t="s">
        <v>692</v>
      </c>
      <c r="I39" s="420"/>
      <c r="J39" s="420"/>
      <c r="K39" s="420"/>
      <c r="L39" s="420"/>
      <c r="M39" s="420"/>
      <c r="N39" s="420"/>
      <c r="O39" s="420"/>
      <c r="P39" s="420"/>
      <c r="Q39" s="420"/>
      <c r="R39" s="27" t="s">
        <v>996</v>
      </c>
      <c r="S39" s="27">
        <v>40672</v>
      </c>
    </row>
    <row r="40" spans="1:19" s="10" customFormat="1" ht="12.75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</row>
    <row r="41" spans="1:19" s="36" customFormat="1" ht="14.25" customHeight="1">
      <c r="A41" s="428" t="s">
        <v>525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</row>
    <row r="42" spans="1:19" s="3" customFormat="1" ht="13.5" customHeight="1">
      <c r="A42" s="420" t="s">
        <v>1367</v>
      </c>
      <c r="B42" s="420"/>
      <c r="C42" s="420"/>
      <c r="D42" s="420"/>
      <c r="E42" s="420"/>
      <c r="F42" s="420"/>
      <c r="G42" s="420"/>
      <c r="H42" s="420" t="s">
        <v>875</v>
      </c>
      <c r="I42" s="420"/>
      <c r="J42" s="420"/>
      <c r="K42" s="420"/>
      <c r="L42" s="420"/>
      <c r="M42" s="420"/>
      <c r="N42" s="420"/>
      <c r="O42" s="420"/>
      <c r="P42" s="420"/>
      <c r="Q42" s="420"/>
      <c r="R42" s="27" t="s">
        <v>817</v>
      </c>
      <c r="S42" s="27">
        <v>40686</v>
      </c>
    </row>
    <row r="43" spans="1:19" s="10" customFormat="1" ht="12.75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</row>
    <row r="44" spans="1:19" s="36" customFormat="1" ht="14.25" customHeight="1">
      <c r="A44" s="428" t="s">
        <v>1393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</row>
    <row r="45" spans="1:19" s="3" customFormat="1" ht="13.5" customHeight="1">
      <c r="A45" s="420" t="s">
        <v>6</v>
      </c>
      <c r="B45" s="420"/>
      <c r="C45" s="420"/>
      <c r="D45" s="420"/>
      <c r="E45" s="420"/>
      <c r="F45" s="420"/>
      <c r="G45" s="420"/>
      <c r="H45" s="420" t="s">
        <v>992</v>
      </c>
      <c r="I45" s="420"/>
      <c r="J45" s="420"/>
      <c r="K45" s="420"/>
      <c r="L45" s="420"/>
      <c r="M45" s="420"/>
      <c r="N45" s="420"/>
      <c r="O45" s="420"/>
      <c r="P45" s="420"/>
      <c r="Q45" s="420"/>
      <c r="R45" s="27" t="s">
        <v>1141</v>
      </c>
      <c r="S45" s="27">
        <v>40668</v>
      </c>
    </row>
    <row r="46" spans="1:19" s="3" customFormat="1" ht="13.5" customHeight="1">
      <c r="A46" s="420" t="s">
        <v>7</v>
      </c>
      <c r="B46" s="420"/>
      <c r="C46" s="420"/>
      <c r="D46" s="420"/>
      <c r="E46" s="420"/>
      <c r="F46" s="420"/>
      <c r="G46" s="420"/>
      <c r="H46" s="420" t="s">
        <v>754</v>
      </c>
      <c r="I46" s="420"/>
      <c r="J46" s="420"/>
      <c r="K46" s="420"/>
      <c r="L46" s="420"/>
      <c r="M46" s="420"/>
      <c r="N46" s="420"/>
      <c r="O46" s="420"/>
      <c r="P46" s="420"/>
      <c r="Q46" s="420"/>
      <c r="R46" s="27" t="s">
        <v>698</v>
      </c>
      <c r="S46" s="27">
        <v>40696</v>
      </c>
    </row>
    <row r="47" spans="1:19" s="3" customFormat="1" ht="13.5" customHeight="1">
      <c r="A47" s="420" t="s">
        <v>8</v>
      </c>
      <c r="B47" s="420"/>
      <c r="C47" s="420"/>
      <c r="D47" s="420"/>
      <c r="E47" s="420"/>
      <c r="F47" s="420"/>
      <c r="G47" s="420"/>
      <c r="H47" s="420" t="s">
        <v>754</v>
      </c>
      <c r="I47" s="420"/>
      <c r="J47" s="420"/>
      <c r="K47" s="420"/>
      <c r="L47" s="420"/>
      <c r="M47" s="420"/>
      <c r="N47" s="420"/>
      <c r="O47" s="420"/>
      <c r="P47" s="420"/>
      <c r="Q47" s="420"/>
      <c r="R47" s="27" t="s">
        <v>692</v>
      </c>
      <c r="S47" s="27">
        <v>40745</v>
      </c>
    </row>
    <row r="48" spans="1:19" s="10" customFormat="1" ht="12.75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</row>
    <row r="49" spans="1:19" s="36" customFormat="1" ht="14.25" customHeight="1">
      <c r="A49" s="428" t="s">
        <v>512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</row>
    <row r="50" spans="1:19" s="3" customFormat="1" ht="13.5" customHeight="1">
      <c r="A50" s="420" t="s">
        <v>1076</v>
      </c>
      <c r="B50" s="420"/>
      <c r="C50" s="420"/>
      <c r="D50" s="420"/>
      <c r="E50" s="420"/>
      <c r="F50" s="420"/>
      <c r="G50" s="420"/>
      <c r="H50" s="420" t="s">
        <v>877</v>
      </c>
      <c r="I50" s="420"/>
      <c r="J50" s="420"/>
      <c r="K50" s="420"/>
      <c r="L50" s="420"/>
      <c r="M50" s="420"/>
      <c r="N50" s="420"/>
      <c r="O50" s="420"/>
      <c r="P50" s="420"/>
      <c r="Q50" s="420"/>
      <c r="R50" s="27" t="s">
        <v>1077</v>
      </c>
      <c r="S50" s="27">
        <v>40634</v>
      </c>
    </row>
    <row r="51" spans="1:19" s="10" customFormat="1" ht="12.75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</row>
    <row r="52" spans="1:19" s="36" customFormat="1" ht="14.25" customHeight="1">
      <c r="A52" s="428" t="s">
        <v>527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</row>
    <row r="53" spans="1:19" s="3" customFormat="1" ht="13.5" customHeight="1">
      <c r="A53" s="420" t="s">
        <v>1382</v>
      </c>
      <c r="B53" s="420"/>
      <c r="C53" s="420"/>
      <c r="D53" s="420"/>
      <c r="E53" s="420"/>
      <c r="F53" s="420"/>
      <c r="G53" s="420"/>
      <c r="H53" s="420" t="s">
        <v>697</v>
      </c>
      <c r="I53" s="420"/>
      <c r="J53" s="420"/>
      <c r="K53" s="420"/>
      <c r="L53" s="420"/>
      <c r="M53" s="420"/>
      <c r="N53" s="420"/>
      <c r="O53" s="420"/>
      <c r="P53" s="420"/>
      <c r="Q53" s="420"/>
      <c r="R53" s="27" t="s">
        <v>1384</v>
      </c>
      <c r="S53" s="27">
        <v>40612</v>
      </c>
    </row>
    <row r="54" spans="1:19" s="3" customFormat="1" ht="13.5" customHeight="1">
      <c r="A54" s="420" t="s">
        <v>1383</v>
      </c>
      <c r="B54" s="420"/>
      <c r="C54" s="420"/>
      <c r="D54" s="420"/>
      <c r="E54" s="420"/>
      <c r="F54" s="420"/>
      <c r="G54" s="420"/>
      <c r="H54" s="420" t="s">
        <v>697</v>
      </c>
      <c r="I54" s="420"/>
      <c r="J54" s="420"/>
      <c r="K54" s="420"/>
      <c r="L54" s="420"/>
      <c r="M54" s="420"/>
      <c r="N54" s="420"/>
      <c r="O54" s="420"/>
      <c r="P54" s="420"/>
      <c r="Q54" s="420"/>
      <c r="R54" s="27" t="s">
        <v>1384</v>
      </c>
      <c r="S54" s="27">
        <v>40619</v>
      </c>
    </row>
    <row r="55" spans="1:19" s="10" customFormat="1" ht="12.75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</row>
    <row r="56" spans="1:19" s="36" customFormat="1" ht="14.25" customHeight="1">
      <c r="A56" s="428" t="s">
        <v>1083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</row>
    <row r="57" spans="1:19" s="3" customFormat="1" ht="13.5" customHeight="1">
      <c r="A57" s="420" t="s">
        <v>1097</v>
      </c>
      <c r="B57" s="420"/>
      <c r="C57" s="420"/>
      <c r="D57" s="420"/>
      <c r="E57" s="420"/>
      <c r="F57" s="420"/>
      <c r="G57" s="420"/>
      <c r="H57" s="420" t="s">
        <v>697</v>
      </c>
      <c r="I57" s="420"/>
      <c r="J57" s="420"/>
      <c r="K57" s="420"/>
      <c r="L57" s="420"/>
      <c r="M57" s="420"/>
      <c r="N57" s="420"/>
      <c r="O57" s="420"/>
      <c r="P57" s="420"/>
      <c r="Q57" s="420"/>
      <c r="R57" s="27" t="s">
        <v>1098</v>
      </c>
      <c r="S57" s="27">
        <v>40631</v>
      </c>
    </row>
    <row r="58" spans="1:19" s="10" customFormat="1" ht="12.7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</row>
    <row r="59" spans="1:19" s="36" customFormat="1" ht="14.25" customHeight="1">
      <c r="A59" s="428" t="s">
        <v>772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</row>
    <row r="60" spans="1:19" s="3" customFormat="1" ht="13.5" customHeight="1">
      <c r="A60" s="420" t="s">
        <v>773</v>
      </c>
      <c r="B60" s="420"/>
      <c r="C60" s="420"/>
      <c r="D60" s="420"/>
      <c r="E60" s="420"/>
      <c r="F60" s="420"/>
      <c r="G60" s="420"/>
      <c r="H60" s="420" t="s">
        <v>697</v>
      </c>
      <c r="I60" s="420"/>
      <c r="J60" s="420"/>
      <c r="K60" s="420"/>
      <c r="L60" s="420"/>
      <c r="M60" s="420"/>
      <c r="N60" s="420"/>
      <c r="O60" s="420"/>
      <c r="P60" s="420"/>
      <c r="Q60" s="420"/>
      <c r="R60" s="27" t="s">
        <v>756</v>
      </c>
      <c r="S60" s="27">
        <v>40619</v>
      </c>
    </row>
    <row r="61" spans="1:19" s="10" customFormat="1" ht="12.7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</row>
    <row r="62" spans="1:19" s="36" customFormat="1" ht="14.25" customHeight="1">
      <c r="A62" s="428" t="s">
        <v>529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</row>
    <row r="63" spans="1:19" s="3" customFormat="1" ht="13.5" customHeight="1">
      <c r="A63" s="420" t="s">
        <v>812</v>
      </c>
      <c r="B63" s="420"/>
      <c r="C63" s="420"/>
      <c r="D63" s="420"/>
      <c r="E63" s="420"/>
      <c r="F63" s="420"/>
      <c r="G63" s="420"/>
      <c r="H63" s="420" t="s">
        <v>816</v>
      </c>
      <c r="I63" s="420"/>
      <c r="J63" s="420"/>
      <c r="K63" s="420"/>
      <c r="L63" s="420"/>
      <c r="M63" s="420"/>
      <c r="N63" s="420"/>
      <c r="O63" s="420"/>
      <c r="P63" s="420"/>
      <c r="Q63" s="420"/>
      <c r="R63" s="27" t="s">
        <v>817</v>
      </c>
      <c r="S63" s="27">
        <v>40646</v>
      </c>
    </row>
    <row r="64" spans="1:19" s="3" customFormat="1" ht="13.5" customHeight="1">
      <c r="A64" s="420" t="s">
        <v>813</v>
      </c>
      <c r="B64" s="420"/>
      <c r="C64" s="420"/>
      <c r="D64" s="420"/>
      <c r="E64" s="420"/>
      <c r="F64" s="420"/>
      <c r="G64" s="420"/>
      <c r="H64" s="420" t="s">
        <v>816</v>
      </c>
      <c r="I64" s="420"/>
      <c r="J64" s="420"/>
      <c r="K64" s="420"/>
      <c r="L64" s="420"/>
      <c r="M64" s="420"/>
      <c r="N64" s="420"/>
      <c r="O64" s="420"/>
      <c r="P64" s="420"/>
      <c r="Q64" s="420"/>
      <c r="R64" s="27" t="s">
        <v>817</v>
      </c>
      <c r="S64" s="27">
        <v>40708</v>
      </c>
    </row>
    <row r="65" spans="1:19" s="3" customFormat="1" ht="13.5" customHeight="1">
      <c r="A65" s="420" t="s">
        <v>814</v>
      </c>
      <c r="B65" s="420"/>
      <c r="C65" s="420"/>
      <c r="D65" s="420"/>
      <c r="E65" s="420"/>
      <c r="F65" s="420"/>
      <c r="G65" s="420"/>
      <c r="H65" s="420" t="s">
        <v>816</v>
      </c>
      <c r="I65" s="420"/>
      <c r="J65" s="420"/>
      <c r="K65" s="420"/>
      <c r="L65" s="420"/>
      <c r="M65" s="420"/>
      <c r="N65" s="420"/>
      <c r="O65" s="420"/>
      <c r="P65" s="420"/>
      <c r="Q65" s="420"/>
      <c r="R65" s="27" t="s">
        <v>817</v>
      </c>
      <c r="S65" s="27">
        <v>40708</v>
      </c>
    </row>
    <row r="66" spans="1:19" s="3" customFormat="1" ht="13.5" customHeight="1">
      <c r="A66" s="420" t="s">
        <v>815</v>
      </c>
      <c r="B66" s="420"/>
      <c r="C66" s="420"/>
      <c r="D66" s="420"/>
      <c r="E66" s="420"/>
      <c r="F66" s="420"/>
      <c r="G66" s="420"/>
      <c r="H66" s="420" t="s">
        <v>816</v>
      </c>
      <c r="I66" s="420"/>
      <c r="J66" s="420"/>
      <c r="K66" s="420"/>
      <c r="L66" s="420"/>
      <c r="M66" s="420"/>
      <c r="N66" s="420"/>
      <c r="O66" s="420"/>
      <c r="P66" s="420"/>
      <c r="Q66" s="420"/>
      <c r="R66" s="27" t="s">
        <v>817</v>
      </c>
      <c r="S66" s="27">
        <v>40708</v>
      </c>
    </row>
    <row r="67" spans="1:19" s="10" customFormat="1" ht="12.7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</row>
    <row r="68" spans="1:19" s="36" customFormat="1" ht="14.25" customHeight="1">
      <c r="A68" s="428" t="s">
        <v>955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</row>
    <row r="69" spans="1:19" s="3" customFormat="1" ht="13.5" customHeight="1">
      <c r="A69" s="420" t="s">
        <v>958</v>
      </c>
      <c r="B69" s="420"/>
      <c r="C69" s="420"/>
      <c r="D69" s="420"/>
      <c r="E69" s="420"/>
      <c r="F69" s="420"/>
      <c r="G69" s="420"/>
      <c r="H69" s="420" t="s">
        <v>875</v>
      </c>
      <c r="I69" s="420"/>
      <c r="J69" s="420"/>
      <c r="K69" s="420"/>
      <c r="L69" s="420"/>
      <c r="M69" s="420"/>
      <c r="N69" s="420"/>
      <c r="O69" s="420"/>
      <c r="P69" s="420"/>
      <c r="Q69" s="420"/>
      <c r="R69" s="27" t="s">
        <v>756</v>
      </c>
      <c r="S69" s="27">
        <v>40620</v>
      </c>
    </row>
    <row r="70" spans="1:19" s="3" customFormat="1" ht="13.5" customHeight="1">
      <c r="A70" s="420" t="s">
        <v>959</v>
      </c>
      <c r="B70" s="420"/>
      <c r="C70" s="420"/>
      <c r="D70" s="420"/>
      <c r="E70" s="420"/>
      <c r="F70" s="420"/>
      <c r="G70" s="420"/>
      <c r="H70" s="420" t="s">
        <v>875</v>
      </c>
      <c r="I70" s="420"/>
      <c r="J70" s="420"/>
      <c r="K70" s="420"/>
      <c r="L70" s="420"/>
      <c r="M70" s="420"/>
      <c r="N70" s="420"/>
      <c r="O70" s="420"/>
      <c r="P70" s="420"/>
      <c r="Q70" s="420"/>
      <c r="R70" s="27" t="s">
        <v>756</v>
      </c>
      <c r="S70" s="27">
        <v>40631</v>
      </c>
    </row>
    <row r="71" spans="1:19" s="3" customFormat="1" ht="13.5" customHeight="1">
      <c r="A71" s="420" t="s">
        <v>960</v>
      </c>
      <c r="B71" s="420"/>
      <c r="C71" s="420"/>
      <c r="D71" s="420"/>
      <c r="E71" s="420"/>
      <c r="F71" s="420"/>
      <c r="G71" s="420"/>
      <c r="H71" s="420" t="s">
        <v>754</v>
      </c>
      <c r="I71" s="420"/>
      <c r="J71" s="420"/>
      <c r="K71" s="420"/>
      <c r="L71" s="420"/>
      <c r="M71" s="420"/>
      <c r="N71" s="420"/>
      <c r="O71" s="420"/>
      <c r="P71" s="420"/>
      <c r="Q71" s="420"/>
      <c r="R71" s="27" t="s">
        <v>756</v>
      </c>
      <c r="S71" s="27">
        <v>40696</v>
      </c>
    </row>
    <row r="72" spans="1:19" s="3" customFormat="1" ht="13.5" customHeight="1">
      <c r="A72" s="420" t="s">
        <v>961</v>
      </c>
      <c r="B72" s="420"/>
      <c r="C72" s="420"/>
      <c r="D72" s="420"/>
      <c r="E72" s="420"/>
      <c r="F72" s="420"/>
      <c r="G72" s="420"/>
      <c r="H72" s="420" t="s">
        <v>754</v>
      </c>
      <c r="I72" s="420"/>
      <c r="J72" s="420"/>
      <c r="K72" s="420"/>
      <c r="L72" s="420"/>
      <c r="M72" s="420"/>
      <c r="N72" s="420"/>
      <c r="O72" s="420"/>
      <c r="P72" s="420"/>
      <c r="Q72" s="420"/>
      <c r="R72" s="27" t="s">
        <v>756</v>
      </c>
      <c r="S72" s="27">
        <v>40745</v>
      </c>
    </row>
    <row r="73" spans="1:19" s="3" customFormat="1" ht="13.5" customHeight="1">
      <c r="A73" s="420" t="s">
        <v>962</v>
      </c>
      <c r="B73" s="420"/>
      <c r="C73" s="420"/>
      <c r="D73" s="420"/>
      <c r="E73" s="420"/>
      <c r="F73" s="420"/>
      <c r="G73" s="420"/>
      <c r="H73" s="420" t="s">
        <v>875</v>
      </c>
      <c r="I73" s="420"/>
      <c r="J73" s="420"/>
      <c r="K73" s="420"/>
      <c r="L73" s="420"/>
      <c r="M73" s="420"/>
      <c r="N73" s="420"/>
      <c r="O73" s="420"/>
      <c r="P73" s="420"/>
      <c r="Q73" s="420"/>
      <c r="R73" s="27" t="s">
        <v>756</v>
      </c>
      <c r="S73" s="27">
        <v>40749</v>
      </c>
    </row>
    <row r="74" spans="1:19" s="3" customFormat="1" ht="13.5" customHeight="1">
      <c r="A74" s="420" t="s">
        <v>963</v>
      </c>
      <c r="B74" s="420"/>
      <c r="C74" s="420"/>
      <c r="D74" s="420"/>
      <c r="E74" s="420"/>
      <c r="F74" s="420"/>
      <c r="G74" s="420"/>
      <c r="H74" s="420" t="s">
        <v>876</v>
      </c>
      <c r="I74" s="420"/>
      <c r="J74" s="420"/>
      <c r="K74" s="420"/>
      <c r="L74" s="420"/>
      <c r="M74" s="420"/>
      <c r="N74" s="420"/>
      <c r="O74" s="420"/>
      <c r="P74" s="420"/>
      <c r="Q74" s="420"/>
      <c r="R74" s="27" t="s">
        <v>756</v>
      </c>
      <c r="S74" s="27">
        <v>40750</v>
      </c>
    </row>
    <row r="75" spans="1:19" s="10" customFormat="1" ht="12.75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</row>
    <row r="76" spans="1:19" s="36" customFormat="1" ht="14.25" customHeight="1">
      <c r="A76" s="428" t="s">
        <v>1257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</row>
    <row r="77" spans="1:19" s="3" customFormat="1" ht="13.5" customHeight="1">
      <c r="A77" s="420" t="s">
        <v>1262</v>
      </c>
      <c r="B77" s="420"/>
      <c r="C77" s="420"/>
      <c r="D77" s="420"/>
      <c r="E77" s="420"/>
      <c r="F77" s="420"/>
      <c r="G77" s="420"/>
      <c r="H77" s="420" t="s">
        <v>692</v>
      </c>
      <c r="I77" s="420"/>
      <c r="J77" s="420"/>
      <c r="K77" s="420"/>
      <c r="L77" s="420"/>
      <c r="M77" s="420"/>
      <c r="N77" s="420"/>
      <c r="O77" s="420"/>
      <c r="P77" s="420"/>
      <c r="Q77" s="420"/>
      <c r="R77" s="27" t="s">
        <v>692</v>
      </c>
      <c r="S77" s="27" t="s">
        <v>692</v>
      </c>
    </row>
    <row r="78" spans="1:19" s="3" customFormat="1" ht="13.5" customHeight="1">
      <c r="A78" s="420" t="s">
        <v>1263</v>
      </c>
      <c r="B78" s="420"/>
      <c r="C78" s="420"/>
      <c r="D78" s="420"/>
      <c r="E78" s="420"/>
      <c r="F78" s="420"/>
      <c r="G78" s="420"/>
      <c r="H78" s="420" t="s">
        <v>692</v>
      </c>
      <c r="I78" s="420"/>
      <c r="J78" s="420"/>
      <c r="K78" s="420"/>
      <c r="L78" s="420"/>
      <c r="M78" s="420"/>
      <c r="N78" s="420"/>
      <c r="O78" s="420"/>
      <c r="P78" s="420"/>
      <c r="Q78" s="420"/>
      <c r="R78" s="27" t="s">
        <v>692</v>
      </c>
      <c r="S78" s="27" t="s">
        <v>692</v>
      </c>
    </row>
    <row r="79" spans="1:19" s="3" customFormat="1" ht="13.5" customHeight="1">
      <c r="A79" s="420" t="s">
        <v>1264</v>
      </c>
      <c r="B79" s="420"/>
      <c r="C79" s="420"/>
      <c r="D79" s="420"/>
      <c r="E79" s="420"/>
      <c r="F79" s="420"/>
      <c r="G79" s="420"/>
      <c r="H79" s="420" t="s">
        <v>692</v>
      </c>
      <c r="I79" s="420"/>
      <c r="J79" s="420"/>
      <c r="K79" s="420"/>
      <c r="L79" s="420"/>
      <c r="M79" s="420"/>
      <c r="N79" s="420"/>
      <c r="O79" s="420"/>
      <c r="P79" s="420"/>
      <c r="Q79" s="420"/>
      <c r="R79" s="27" t="s">
        <v>692</v>
      </c>
      <c r="S79" s="27" t="s">
        <v>692</v>
      </c>
    </row>
    <row r="80" spans="1:19" s="10" customFormat="1" ht="12.75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</row>
    <row r="81" spans="1:19" s="36" customFormat="1" ht="14.25" customHeight="1">
      <c r="A81" s="428" t="s">
        <v>1301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</row>
    <row r="82" spans="1:19" s="3" customFormat="1" ht="13.5" customHeight="1">
      <c r="A82" s="420" t="s">
        <v>1319</v>
      </c>
      <c r="B82" s="420"/>
      <c r="C82" s="420"/>
      <c r="D82" s="420"/>
      <c r="E82" s="420"/>
      <c r="F82" s="420"/>
      <c r="G82" s="420"/>
      <c r="H82" s="420" t="s">
        <v>755</v>
      </c>
      <c r="I82" s="420"/>
      <c r="J82" s="420"/>
      <c r="K82" s="420"/>
      <c r="L82" s="420"/>
      <c r="M82" s="420"/>
      <c r="N82" s="420"/>
      <c r="O82" s="420"/>
      <c r="P82" s="420"/>
      <c r="Q82" s="420"/>
      <c r="R82" s="27" t="s">
        <v>687</v>
      </c>
      <c r="S82" s="27">
        <v>40690</v>
      </c>
    </row>
    <row r="83" spans="1:19" s="3" customFormat="1" ht="13.5" customHeight="1">
      <c r="A83" s="420" t="s">
        <v>1320</v>
      </c>
      <c r="B83" s="420"/>
      <c r="C83" s="420"/>
      <c r="D83" s="420"/>
      <c r="E83" s="420"/>
      <c r="F83" s="420"/>
      <c r="G83" s="420"/>
      <c r="H83" s="420" t="s">
        <v>1323</v>
      </c>
      <c r="I83" s="420"/>
      <c r="J83" s="420"/>
      <c r="K83" s="420"/>
      <c r="L83" s="420"/>
      <c r="M83" s="420"/>
      <c r="N83" s="420"/>
      <c r="O83" s="420"/>
      <c r="P83" s="420"/>
      <c r="Q83" s="420"/>
      <c r="R83" s="27" t="s">
        <v>756</v>
      </c>
      <c r="S83" s="27" t="s">
        <v>692</v>
      </c>
    </row>
    <row r="84" spans="1:19" s="3" customFormat="1" ht="13.5" customHeight="1">
      <c r="A84" s="420" t="s">
        <v>1321</v>
      </c>
      <c r="B84" s="420"/>
      <c r="C84" s="420"/>
      <c r="D84" s="420"/>
      <c r="E84" s="420"/>
      <c r="F84" s="420"/>
      <c r="G84" s="420"/>
      <c r="H84" s="420" t="s">
        <v>1324</v>
      </c>
      <c r="I84" s="420"/>
      <c r="J84" s="420"/>
      <c r="K84" s="420"/>
      <c r="L84" s="420"/>
      <c r="M84" s="420"/>
      <c r="N84" s="420"/>
      <c r="O84" s="420"/>
      <c r="P84" s="420"/>
      <c r="Q84" s="420"/>
      <c r="R84" s="27" t="s">
        <v>692</v>
      </c>
      <c r="S84" s="27">
        <v>40708</v>
      </c>
    </row>
    <row r="85" spans="1:19" s="3" customFormat="1" ht="13.5" customHeight="1">
      <c r="A85" s="420" t="s">
        <v>1322</v>
      </c>
      <c r="B85" s="420"/>
      <c r="C85" s="420"/>
      <c r="D85" s="420"/>
      <c r="E85" s="420"/>
      <c r="F85" s="420"/>
      <c r="G85" s="420"/>
      <c r="H85" s="420" t="s">
        <v>1325</v>
      </c>
      <c r="I85" s="420"/>
      <c r="J85" s="420"/>
      <c r="K85" s="420"/>
      <c r="L85" s="420"/>
      <c r="M85" s="420"/>
      <c r="N85" s="420"/>
      <c r="O85" s="420"/>
      <c r="P85" s="420"/>
      <c r="Q85" s="420"/>
      <c r="R85" s="27" t="s">
        <v>1326</v>
      </c>
      <c r="S85" s="27">
        <v>40589</v>
      </c>
    </row>
  </sheetData>
  <sheetProtection password="CEFE" sheet="1" objects="1" scenarios="1"/>
  <mergeCells count="132">
    <mergeCell ref="A57:G57"/>
    <mergeCell ref="H57:Q57"/>
    <mergeCell ref="A50:G50"/>
    <mergeCell ref="H50:Q50"/>
    <mergeCell ref="A56:S56"/>
    <mergeCell ref="A54:G54"/>
    <mergeCell ref="H54:Q54"/>
    <mergeCell ref="A49:S49"/>
    <mergeCell ref="H47:Q47"/>
    <mergeCell ref="A42:G42"/>
    <mergeCell ref="H42:Q42"/>
    <mergeCell ref="A46:G46"/>
    <mergeCell ref="H46:Q46"/>
    <mergeCell ref="A47:G47"/>
    <mergeCell ref="A36:G36"/>
    <mergeCell ref="H36:Q36"/>
    <mergeCell ref="A37:G37"/>
    <mergeCell ref="H37:Q37"/>
    <mergeCell ref="A18:G18"/>
    <mergeCell ref="H18:Q18"/>
    <mergeCell ref="A16:S16"/>
    <mergeCell ref="A17:S17"/>
    <mergeCell ref="H8:Q8"/>
    <mergeCell ref="A8:G8"/>
    <mergeCell ref="A4:S5"/>
    <mergeCell ref="A7:S7"/>
    <mergeCell ref="H6:Q6"/>
    <mergeCell ref="A6:G6"/>
    <mergeCell ref="A1:S1"/>
    <mergeCell ref="A2:S2"/>
    <mergeCell ref="A3:E3"/>
    <mergeCell ref="F3:Q3"/>
    <mergeCell ref="A9:S9"/>
    <mergeCell ref="A10:S10"/>
    <mergeCell ref="A11:G11"/>
    <mergeCell ref="H11:Q11"/>
    <mergeCell ref="A12:G12"/>
    <mergeCell ref="A13:S13"/>
    <mergeCell ref="A14:S14"/>
    <mergeCell ref="A15:G15"/>
    <mergeCell ref="H15:Q15"/>
    <mergeCell ref="A19:G19"/>
    <mergeCell ref="H19:Q19"/>
    <mergeCell ref="A20:S20"/>
    <mergeCell ref="A21:S21"/>
    <mergeCell ref="A22:G22"/>
    <mergeCell ref="H22:Q22"/>
    <mergeCell ref="A23:G23"/>
    <mergeCell ref="H23:Q23"/>
    <mergeCell ref="A24:G24"/>
    <mergeCell ref="H24:Q24"/>
    <mergeCell ref="A25:G25"/>
    <mergeCell ref="H25:Q25"/>
    <mergeCell ref="A26:S26"/>
    <mergeCell ref="A27:S27"/>
    <mergeCell ref="A28:G28"/>
    <mergeCell ref="H28:Q28"/>
    <mergeCell ref="A29:G29"/>
    <mergeCell ref="H29:Q29"/>
    <mergeCell ref="A30:G30"/>
    <mergeCell ref="H30:Q30"/>
    <mergeCell ref="A32:S32"/>
    <mergeCell ref="A31:G31"/>
    <mergeCell ref="H31:Q31"/>
    <mergeCell ref="A35:G35"/>
    <mergeCell ref="H35:Q35"/>
    <mergeCell ref="A33:S33"/>
    <mergeCell ref="A34:G34"/>
    <mergeCell ref="H34:Q34"/>
    <mergeCell ref="H38:Q38"/>
    <mergeCell ref="A39:G39"/>
    <mergeCell ref="H39:Q39"/>
    <mergeCell ref="A45:G45"/>
    <mergeCell ref="H45:Q45"/>
    <mergeCell ref="A40:S40"/>
    <mergeCell ref="A41:S41"/>
    <mergeCell ref="A38:G38"/>
    <mergeCell ref="A43:S43"/>
    <mergeCell ref="A58:S58"/>
    <mergeCell ref="A61:S61"/>
    <mergeCell ref="A62:S62"/>
    <mergeCell ref="A63:G63"/>
    <mergeCell ref="H63:Q63"/>
    <mergeCell ref="A59:S59"/>
    <mergeCell ref="A60:G60"/>
    <mergeCell ref="H60:Q60"/>
    <mergeCell ref="A64:G64"/>
    <mergeCell ref="H64:Q64"/>
    <mergeCell ref="A65:G65"/>
    <mergeCell ref="H65:Q65"/>
    <mergeCell ref="A66:G66"/>
    <mergeCell ref="H66:Q66"/>
    <mergeCell ref="A70:G70"/>
    <mergeCell ref="H70:Q70"/>
    <mergeCell ref="A69:G69"/>
    <mergeCell ref="H69:Q69"/>
    <mergeCell ref="A67:S67"/>
    <mergeCell ref="A68:S68"/>
    <mergeCell ref="A71:G71"/>
    <mergeCell ref="H71:Q71"/>
    <mergeCell ref="A72:G72"/>
    <mergeCell ref="H72:Q72"/>
    <mergeCell ref="A73:G73"/>
    <mergeCell ref="H73:Q73"/>
    <mergeCell ref="A74:G74"/>
    <mergeCell ref="H74:Q74"/>
    <mergeCell ref="A75:S75"/>
    <mergeCell ref="A76:S76"/>
    <mergeCell ref="A77:G77"/>
    <mergeCell ref="H77:Q77"/>
    <mergeCell ref="A78:G78"/>
    <mergeCell ref="H78:Q78"/>
    <mergeCell ref="A79:G79"/>
    <mergeCell ref="H79:Q79"/>
    <mergeCell ref="A80:S80"/>
    <mergeCell ref="A81:S81"/>
    <mergeCell ref="A84:G84"/>
    <mergeCell ref="H84:Q84"/>
    <mergeCell ref="A83:G83"/>
    <mergeCell ref="H83:Q83"/>
    <mergeCell ref="A82:G82"/>
    <mergeCell ref="H82:Q82"/>
    <mergeCell ref="A85:G85"/>
    <mergeCell ref="H85:Q85"/>
    <mergeCell ref="H12:Q12"/>
    <mergeCell ref="A44:S44"/>
    <mergeCell ref="A48:S48"/>
    <mergeCell ref="A52:S52"/>
    <mergeCell ref="A53:G53"/>
    <mergeCell ref="H53:Q53"/>
    <mergeCell ref="A51:S51"/>
    <mergeCell ref="A55:S5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432</v>
      </c>
      <c r="B3" s="388"/>
      <c r="C3" s="388"/>
      <c r="D3" s="388"/>
      <c r="E3" s="389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93"/>
      <c r="R3" s="28" t="s">
        <v>417</v>
      </c>
      <c r="S3" s="158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3.5" thickBo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3.5" thickBot="1">
      <c r="A6" s="436" t="s">
        <v>353</v>
      </c>
      <c r="B6" s="437"/>
      <c r="C6" s="437"/>
      <c r="D6" s="437"/>
      <c r="E6" s="437"/>
      <c r="F6" s="437"/>
      <c r="G6" s="437"/>
      <c r="H6" s="437"/>
      <c r="I6" s="437" t="s">
        <v>365</v>
      </c>
      <c r="J6" s="437"/>
      <c r="K6" s="437"/>
      <c r="L6" s="437"/>
      <c r="M6" s="437"/>
      <c r="N6" s="437"/>
      <c r="O6" s="437"/>
      <c r="P6" s="437"/>
      <c r="Q6" s="437"/>
      <c r="R6" s="25" t="s">
        <v>360</v>
      </c>
      <c r="S6" s="159" t="s">
        <v>366</v>
      </c>
    </row>
    <row r="7" spans="1:19" s="36" customFormat="1" ht="14.25" customHeight="1">
      <c r="A7" s="407" t="s">
        <v>96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9"/>
    </row>
    <row r="8" spans="1:19" s="3" customFormat="1" ht="13.5" customHeight="1">
      <c r="A8" s="420" t="s">
        <v>699</v>
      </c>
      <c r="B8" s="420"/>
      <c r="C8" s="420"/>
      <c r="D8" s="420"/>
      <c r="E8" s="420"/>
      <c r="F8" s="420"/>
      <c r="G8" s="420"/>
      <c r="H8" s="420"/>
      <c r="I8" s="406" t="s">
        <v>701</v>
      </c>
      <c r="J8" s="370"/>
      <c r="K8" s="370"/>
      <c r="L8" s="370"/>
      <c r="M8" s="370"/>
      <c r="N8" s="370"/>
      <c r="O8" s="370"/>
      <c r="P8" s="370"/>
      <c r="Q8" s="371"/>
      <c r="R8" s="27" t="s">
        <v>692</v>
      </c>
      <c r="S8" s="27" t="s">
        <v>692</v>
      </c>
    </row>
    <row r="9" spans="1:19" s="3" customFormat="1" ht="13.5" customHeight="1">
      <c r="A9" s="406" t="s">
        <v>700</v>
      </c>
      <c r="B9" s="370"/>
      <c r="C9" s="370"/>
      <c r="D9" s="370"/>
      <c r="E9" s="370"/>
      <c r="F9" s="370"/>
      <c r="G9" s="370"/>
      <c r="H9" s="370"/>
      <c r="I9" s="406" t="s">
        <v>702</v>
      </c>
      <c r="J9" s="370"/>
      <c r="K9" s="370"/>
      <c r="L9" s="370"/>
      <c r="M9" s="370"/>
      <c r="N9" s="370"/>
      <c r="O9" s="370"/>
      <c r="P9" s="370"/>
      <c r="Q9" s="371"/>
      <c r="R9" s="27">
        <v>40616</v>
      </c>
      <c r="S9" s="27">
        <v>40721</v>
      </c>
    </row>
    <row r="10" spans="1:19" s="10" customFormat="1" ht="12.75">
      <c r="A10" s="403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</row>
    <row r="11" spans="1:19" s="36" customFormat="1" ht="13.5" customHeight="1">
      <c r="A11" s="368" t="s">
        <v>831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75"/>
    </row>
    <row r="12" spans="1:19" s="3" customFormat="1" ht="13.5" customHeight="1">
      <c r="A12" s="420" t="s">
        <v>829</v>
      </c>
      <c r="B12" s="420"/>
      <c r="C12" s="420"/>
      <c r="D12" s="420"/>
      <c r="E12" s="420"/>
      <c r="F12" s="420"/>
      <c r="G12" s="420"/>
      <c r="H12" s="420"/>
      <c r="I12" s="406" t="s">
        <v>702</v>
      </c>
      <c r="J12" s="370"/>
      <c r="K12" s="370"/>
      <c r="L12" s="370"/>
      <c r="M12" s="370"/>
      <c r="N12" s="370"/>
      <c r="O12" s="370"/>
      <c r="P12" s="370"/>
      <c r="Q12" s="371"/>
      <c r="R12" s="27">
        <v>40588</v>
      </c>
      <c r="S12" s="27" t="s">
        <v>692</v>
      </c>
    </row>
    <row r="13" spans="1:19" s="3" customFormat="1" ht="13.5" customHeight="1">
      <c r="A13" s="406" t="s">
        <v>830</v>
      </c>
      <c r="B13" s="370"/>
      <c r="C13" s="370"/>
      <c r="D13" s="370"/>
      <c r="E13" s="370"/>
      <c r="F13" s="370"/>
      <c r="G13" s="370"/>
      <c r="H13" s="370"/>
      <c r="I13" s="406" t="s">
        <v>702</v>
      </c>
      <c r="J13" s="370"/>
      <c r="K13" s="370"/>
      <c r="L13" s="370"/>
      <c r="M13" s="370"/>
      <c r="N13" s="370"/>
      <c r="O13" s="370"/>
      <c r="P13" s="370"/>
      <c r="Q13" s="371"/>
      <c r="R13" s="27">
        <v>40588</v>
      </c>
      <c r="S13" s="27" t="s">
        <v>692</v>
      </c>
    </row>
    <row r="14" spans="1:19" s="10" customFormat="1" ht="12.75">
      <c r="A14" s="403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5"/>
    </row>
    <row r="15" spans="1:19" s="36" customFormat="1" ht="13.5" customHeight="1">
      <c r="A15" s="368" t="s">
        <v>710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75"/>
    </row>
    <row r="16" spans="1:19" s="3" customFormat="1" ht="13.5" customHeight="1">
      <c r="A16" s="420" t="s">
        <v>725</v>
      </c>
      <c r="B16" s="420"/>
      <c r="C16" s="420"/>
      <c r="D16" s="420"/>
      <c r="E16" s="420"/>
      <c r="F16" s="420"/>
      <c r="G16" s="420"/>
      <c r="H16" s="420"/>
      <c r="I16" s="406" t="s">
        <v>702</v>
      </c>
      <c r="J16" s="370"/>
      <c r="K16" s="370"/>
      <c r="L16" s="370"/>
      <c r="M16" s="370"/>
      <c r="N16" s="370"/>
      <c r="O16" s="370"/>
      <c r="P16" s="370"/>
      <c r="Q16" s="371"/>
      <c r="R16" s="27">
        <v>40588</v>
      </c>
      <c r="S16" s="27">
        <v>40734</v>
      </c>
    </row>
    <row r="17" spans="1:19" s="3" customFormat="1" ht="13.5" customHeight="1">
      <c r="A17" s="406" t="s">
        <v>726</v>
      </c>
      <c r="B17" s="370"/>
      <c r="C17" s="370"/>
      <c r="D17" s="370"/>
      <c r="E17" s="370"/>
      <c r="F17" s="370"/>
      <c r="G17" s="370"/>
      <c r="H17" s="370"/>
      <c r="I17" s="406" t="s">
        <v>730</v>
      </c>
      <c r="J17" s="370"/>
      <c r="K17" s="370"/>
      <c r="L17" s="370"/>
      <c r="M17" s="370"/>
      <c r="N17" s="370"/>
      <c r="O17" s="370"/>
      <c r="P17" s="370"/>
      <c r="Q17" s="371"/>
      <c r="R17" s="27">
        <v>40594</v>
      </c>
      <c r="S17" s="27">
        <v>40598</v>
      </c>
    </row>
    <row r="18" spans="1:19" s="3" customFormat="1" ht="13.5" customHeight="1">
      <c r="A18" s="406" t="s">
        <v>727</v>
      </c>
      <c r="B18" s="370"/>
      <c r="C18" s="370"/>
      <c r="D18" s="370"/>
      <c r="E18" s="370"/>
      <c r="F18" s="370"/>
      <c r="G18" s="370"/>
      <c r="H18" s="370"/>
      <c r="I18" s="406" t="s">
        <v>731</v>
      </c>
      <c r="J18" s="370"/>
      <c r="K18" s="370"/>
      <c r="L18" s="370"/>
      <c r="M18" s="370"/>
      <c r="N18" s="370"/>
      <c r="O18" s="370"/>
      <c r="P18" s="370"/>
      <c r="Q18" s="371"/>
      <c r="R18" s="27">
        <v>40640</v>
      </c>
      <c r="S18" s="27" t="s">
        <v>692</v>
      </c>
    </row>
    <row r="19" spans="1:19" s="3" customFormat="1" ht="13.5" customHeight="1">
      <c r="A19" s="406" t="s">
        <v>728</v>
      </c>
      <c r="B19" s="370"/>
      <c r="C19" s="370"/>
      <c r="D19" s="370"/>
      <c r="E19" s="370"/>
      <c r="F19" s="370"/>
      <c r="G19" s="370"/>
      <c r="H19" s="370"/>
      <c r="I19" s="406" t="s">
        <v>701</v>
      </c>
      <c r="J19" s="370"/>
      <c r="K19" s="370"/>
      <c r="L19" s="370"/>
      <c r="M19" s="370"/>
      <c r="N19" s="370"/>
      <c r="O19" s="370"/>
      <c r="P19" s="370"/>
      <c r="Q19" s="371"/>
      <c r="R19" s="27">
        <v>40673</v>
      </c>
      <c r="S19" s="27" t="s">
        <v>692</v>
      </c>
    </row>
    <row r="20" spans="1:19" s="3" customFormat="1" ht="13.5" customHeight="1">
      <c r="A20" s="406" t="s">
        <v>729</v>
      </c>
      <c r="B20" s="370"/>
      <c r="C20" s="370"/>
      <c r="D20" s="370"/>
      <c r="E20" s="370"/>
      <c r="F20" s="370"/>
      <c r="G20" s="370"/>
      <c r="H20" s="371"/>
      <c r="I20" s="406" t="s">
        <v>701</v>
      </c>
      <c r="J20" s="370"/>
      <c r="K20" s="370"/>
      <c r="L20" s="370"/>
      <c r="M20" s="370"/>
      <c r="N20" s="370"/>
      <c r="O20" s="370"/>
      <c r="P20" s="370"/>
      <c r="Q20" s="371"/>
      <c r="R20" s="27">
        <v>40666</v>
      </c>
      <c r="S20" s="27" t="s">
        <v>692</v>
      </c>
    </row>
    <row r="21" spans="1:19" s="10" customFormat="1" ht="12.75">
      <c r="A21" s="403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5"/>
    </row>
    <row r="22" spans="1:19" s="36" customFormat="1" ht="13.5" customHeight="1">
      <c r="A22" s="368" t="s">
        <v>518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5"/>
    </row>
    <row r="23" spans="1:19" s="3" customFormat="1" ht="13.5" customHeight="1">
      <c r="A23" s="420" t="s">
        <v>852</v>
      </c>
      <c r="B23" s="420"/>
      <c r="C23" s="420"/>
      <c r="D23" s="420"/>
      <c r="E23" s="420"/>
      <c r="F23" s="420"/>
      <c r="G23" s="420"/>
      <c r="H23" s="420"/>
      <c r="I23" s="406" t="s">
        <v>701</v>
      </c>
      <c r="J23" s="370"/>
      <c r="K23" s="370"/>
      <c r="L23" s="370"/>
      <c r="M23" s="370"/>
      <c r="N23" s="370"/>
      <c r="O23" s="370"/>
      <c r="P23" s="370"/>
      <c r="Q23" s="371"/>
      <c r="R23" s="27">
        <v>39650</v>
      </c>
      <c r="S23" s="27" t="s">
        <v>692</v>
      </c>
    </row>
    <row r="24" spans="1:19" s="10" customFormat="1" ht="12.75">
      <c r="A24" s="403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5"/>
    </row>
    <row r="25" spans="1:19" s="36" customFormat="1" ht="13.5" customHeight="1">
      <c r="A25" s="368" t="s">
        <v>511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75"/>
    </row>
    <row r="26" spans="1:19" s="3" customFormat="1" ht="13.5" customHeight="1">
      <c r="A26" s="420" t="s">
        <v>871</v>
      </c>
      <c r="B26" s="420"/>
      <c r="C26" s="420"/>
      <c r="D26" s="420"/>
      <c r="E26" s="420"/>
      <c r="F26" s="420"/>
      <c r="G26" s="420"/>
      <c r="H26" s="420"/>
      <c r="I26" s="406" t="s">
        <v>878</v>
      </c>
      <c r="J26" s="370"/>
      <c r="K26" s="370"/>
      <c r="L26" s="370"/>
      <c r="M26" s="370"/>
      <c r="N26" s="370"/>
      <c r="O26" s="370"/>
      <c r="P26" s="370"/>
      <c r="Q26" s="371"/>
      <c r="R26" s="27" t="s">
        <v>692</v>
      </c>
      <c r="S26" s="27">
        <v>40732</v>
      </c>
    </row>
    <row r="27" spans="1:19" s="10" customFormat="1" ht="12.75">
      <c r="A27" s="438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40"/>
    </row>
    <row r="28" spans="1:19" s="36" customFormat="1" ht="13.5" customHeight="1">
      <c r="A28" s="368" t="s">
        <v>519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75"/>
    </row>
    <row r="29" spans="1:19" s="3" customFormat="1" ht="13.5" customHeight="1">
      <c r="A29" s="406" t="s">
        <v>905</v>
      </c>
      <c r="B29" s="370"/>
      <c r="C29" s="370"/>
      <c r="D29" s="370"/>
      <c r="E29" s="370"/>
      <c r="F29" s="370"/>
      <c r="G29" s="370"/>
      <c r="H29" s="370"/>
      <c r="I29" s="406" t="s">
        <v>701</v>
      </c>
      <c r="J29" s="370"/>
      <c r="K29" s="370"/>
      <c r="L29" s="370"/>
      <c r="M29" s="370"/>
      <c r="N29" s="370"/>
      <c r="O29" s="370"/>
      <c r="P29" s="370"/>
      <c r="Q29" s="371"/>
      <c r="R29" s="27">
        <v>40666</v>
      </c>
      <c r="S29" s="27" t="s">
        <v>692</v>
      </c>
    </row>
    <row r="30" spans="1:19" s="3" customFormat="1" ht="13.5" customHeight="1">
      <c r="A30" s="406" t="s">
        <v>906</v>
      </c>
      <c r="B30" s="370"/>
      <c r="C30" s="370"/>
      <c r="D30" s="370"/>
      <c r="E30" s="370"/>
      <c r="F30" s="370"/>
      <c r="G30" s="370"/>
      <c r="H30" s="371"/>
      <c r="I30" s="406" t="s">
        <v>701</v>
      </c>
      <c r="J30" s="370"/>
      <c r="K30" s="370"/>
      <c r="L30" s="370"/>
      <c r="M30" s="370"/>
      <c r="N30" s="370"/>
      <c r="O30" s="370"/>
      <c r="P30" s="370"/>
      <c r="Q30" s="371"/>
      <c r="R30" s="27">
        <v>40673</v>
      </c>
      <c r="S30" s="27" t="s">
        <v>692</v>
      </c>
    </row>
    <row r="31" spans="1:19" s="10" customFormat="1" ht="12.7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5"/>
    </row>
    <row r="32" spans="1:19" s="36" customFormat="1" ht="13.5" customHeight="1">
      <c r="A32" s="368" t="s">
        <v>526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75"/>
    </row>
    <row r="33" spans="1:19" s="3" customFormat="1" ht="13.5" customHeight="1">
      <c r="A33" s="420" t="s">
        <v>75</v>
      </c>
      <c r="B33" s="420"/>
      <c r="C33" s="420"/>
      <c r="D33" s="420"/>
      <c r="E33" s="420"/>
      <c r="F33" s="420"/>
      <c r="G33" s="420"/>
      <c r="H33" s="420"/>
      <c r="I33" s="406" t="s">
        <v>1233</v>
      </c>
      <c r="J33" s="370"/>
      <c r="K33" s="370"/>
      <c r="L33" s="370"/>
      <c r="M33" s="370"/>
      <c r="N33" s="370"/>
      <c r="O33" s="370"/>
      <c r="P33" s="370"/>
      <c r="Q33" s="371"/>
      <c r="R33" s="27">
        <v>40602</v>
      </c>
      <c r="S33" s="27">
        <v>40623</v>
      </c>
    </row>
    <row r="34" spans="1:19" s="10" customFormat="1" ht="12.75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5"/>
    </row>
    <row r="35" spans="1:19" s="36" customFormat="1" ht="13.5" customHeight="1">
      <c r="A35" s="368" t="s">
        <v>1044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75"/>
    </row>
    <row r="36" spans="1:19" s="3" customFormat="1" ht="13.5" customHeight="1">
      <c r="A36" s="420" t="s">
        <v>1048</v>
      </c>
      <c r="B36" s="420"/>
      <c r="C36" s="420"/>
      <c r="D36" s="420"/>
      <c r="E36" s="420"/>
      <c r="F36" s="420"/>
      <c r="G36" s="420"/>
      <c r="H36" s="420"/>
      <c r="I36" s="406" t="s">
        <v>730</v>
      </c>
      <c r="J36" s="370"/>
      <c r="K36" s="370"/>
      <c r="L36" s="370"/>
      <c r="M36" s="370"/>
      <c r="N36" s="370"/>
      <c r="O36" s="370"/>
      <c r="P36" s="370"/>
      <c r="Q36" s="371"/>
      <c r="R36" s="27">
        <v>40594</v>
      </c>
      <c r="S36" s="27">
        <v>40598</v>
      </c>
    </row>
    <row r="37" spans="1:19" s="10" customFormat="1" ht="12.75">
      <c r="A37" s="403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5"/>
    </row>
    <row r="38" spans="1:19" s="36" customFormat="1" ht="13.5" customHeight="1">
      <c r="A38" s="368" t="s">
        <v>1393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5"/>
    </row>
    <row r="39" spans="1:19" s="3" customFormat="1" ht="13.5" customHeight="1">
      <c r="A39" s="420" t="s">
        <v>9</v>
      </c>
      <c r="B39" s="420"/>
      <c r="C39" s="420"/>
      <c r="D39" s="420"/>
      <c r="E39" s="420"/>
      <c r="F39" s="420"/>
      <c r="G39" s="420"/>
      <c r="H39" s="420"/>
      <c r="I39" s="406" t="s">
        <v>878</v>
      </c>
      <c r="J39" s="370"/>
      <c r="K39" s="370"/>
      <c r="L39" s="370"/>
      <c r="M39" s="370"/>
      <c r="N39" s="370"/>
      <c r="O39" s="370"/>
      <c r="P39" s="370"/>
      <c r="Q39" s="371"/>
      <c r="R39" s="27" t="s">
        <v>692</v>
      </c>
      <c r="S39" s="27">
        <v>40696</v>
      </c>
    </row>
    <row r="40" spans="1:19" s="10" customFormat="1" ht="12.75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5"/>
    </row>
    <row r="41" spans="1:19" s="36" customFormat="1" ht="13.5" customHeight="1">
      <c r="A41" s="368" t="s">
        <v>527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5"/>
    </row>
    <row r="42" spans="1:19" s="3" customFormat="1" ht="13.5" customHeight="1">
      <c r="A42" s="420" t="s">
        <v>1385</v>
      </c>
      <c r="B42" s="420"/>
      <c r="C42" s="420"/>
      <c r="D42" s="420"/>
      <c r="E42" s="420"/>
      <c r="F42" s="420"/>
      <c r="G42" s="420"/>
      <c r="H42" s="420"/>
      <c r="I42" s="406" t="s">
        <v>702</v>
      </c>
      <c r="J42" s="370"/>
      <c r="K42" s="370"/>
      <c r="L42" s="370"/>
      <c r="M42" s="370"/>
      <c r="N42" s="370"/>
      <c r="O42" s="370"/>
      <c r="P42" s="370"/>
      <c r="Q42" s="371"/>
      <c r="R42" s="27">
        <v>40588</v>
      </c>
      <c r="S42" s="27">
        <v>40734</v>
      </c>
    </row>
    <row r="43" spans="1:19" s="3" customFormat="1" ht="13.5" customHeight="1">
      <c r="A43" s="406" t="s">
        <v>1386</v>
      </c>
      <c r="B43" s="370"/>
      <c r="C43" s="370"/>
      <c r="D43" s="370"/>
      <c r="E43" s="370"/>
      <c r="F43" s="370"/>
      <c r="G43" s="370"/>
      <c r="H43" s="370"/>
      <c r="I43" s="406" t="s">
        <v>702</v>
      </c>
      <c r="J43" s="370"/>
      <c r="K43" s="370"/>
      <c r="L43" s="370"/>
      <c r="M43" s="370"/>
      <c r="N43" s="370"/>
      <c r="O43" s="370"/>
      <c r="P43" s="370"/>
      <c r="Q43" s="371"/>
      <c r="R43" s="27">
        <v>40588</v>
      </c>
      <c r="S43" s="27">
        <v>40734</v>
      </c>
    </row>
    <row r="44" spans="1:19" s="10" customFormat="1" ht="12.75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5"/>
    </row>
    <row r="45" spans="1:19" s="36" customFormat="1" ht="13.5" customHeight="1">
      <c r="A45" s="368" t="s">
        <v>1106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5"/>
    </row>
    <row r="46" spans="1:19" s="3" customFormat="1" ht="13.5" customHeight="1">
      <c r="A46" s="420" t="s">
        <v>1114</v>
      </c>
      <c r="B46" s="420"/>
      <c r="C46" s="420"/>
      <c r="D46" s="420"/>
      <c r="E46" s="420"/>
      <c r="F46" s="420"/>
      <c r="G46" s="420"/>
      <c r="H46" s="420"/>
      <c r="I46" s="406" t="s">
        <v>1116</v>
      </c>
      <c r="J46" s="370"/>
      <c r="K46" s="370"/>
      <c r="L46" s="370"/>
      <c r="M46" s="370"/>
      <c r="N46" s="370"/>
      <c r="O46" s="370"/>
      <c r="P46" s="370"/>
      <c r="Q46" s="371"/>
      <c r="R46" s="27">
        <v>40756</v>
      </c>
      <c r="S46" s="27">
        <v>40862</v>
      </c>
    </row>
    <row r="47" spans="1:19" s="3" customFormat="1" ht="13.5" customHeight="1">
      <c r="A47" s="406" t="s">
        <v>1115</v>
      </c>
      <c r="B47" s="370"/>
      <c r="C47" s="370"/>
      <c r="D47" s="370"/>
      <c r="E47" s="370"/>
      <c r="F47" s="370"/>
      <c r="G47" s="370"/>
      <c r="H47" s="370"/>
      <c r="I47" s="406" t="s">
        <v>692</v>
      </c>
      <c r="J47" s="370"/>
      <c r="K47" s="370"/>
      <c r="L47" s="370"/>
      <c r="M47" s="370"/>
      <c r="N47" s="370"/>
      <c r="O47" s="370"/>
      <c r="P47" s="370"/>
      <c r="Q47" s="371"/>
      <c r="R47" s="27">
        <v>40658</v>
      </c>
      <c r="S47" s="27">
        <v>40662</v>
      </c>
    </row>
    <row r="48" spans="1:19" s="10" customFormat="1" ht="12.75">
      <c r="A48" s="403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5"/>
    </row>
    <row r="49" spans="1:19" s="36" customFormat="1" ht="13.5" customHeight="1">
      <c r="A49" s="368" t="s">
        <v>772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5"/>
    </row>
    <row r="50" spans="1:19" s="3" customFormat="1" ht="13.5" customHeight="1">
      <c r="A50" s="420" t="s">
        <v>774</v>
      </c>
      <c r="B50" s="420"/>
      <c r="C50" s="420"/>
      <c r="D50" s="420"/>
      <c r="E50" s="420"/>
      <c r="F50" s="420"/>
      <c r="G50" s="420"/>
      <c r="H50" s="420"/>
      <c r="I50" s="406" t="s">
        <v>702</v>
      </c>
      <c r="J50" s="370"/>
      <c r="K50" s="370"/>
      <c r="L50" s="370"/>
      <c r="M50" s="370"/>
      <c r="N50" s="370"/>
      <c r="O50" s="370"/>
      <c r="P50" s="370"/>
      <c r="Q50" s="371"/>
      <c r="R50" s="27">
        <v>40588</v>
      </c>
      <c r="S50" s="27">
        <v>40734</v>
      </c>
    </row>
    <row r="51" spans="1:19" s="10" customFormat="1" ht="12.75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5"/>
    </row>
    <row r="52" spans="1:19" s="36" customFormat="1" ht="13.5" customHeight="1">
      <c r="A52" s="368" t="s">
        <v>1212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75"/>
    </row>
    <row r="53" spans="1:19" s="3" customFormat="1" ht="13.5" customHeight="1">
      <c r="A53" s="420" t="s">
        <v>1228</v>
      </c>
      <c r="B53" s="420"/>
      <c r="C53" s="420"/>
      <c r="D53" s="420"/>
      <c r="E53" s="420"/>
      <c r="F53" s="420"/>
      <c r="G53" s="420"/>
      <c r="H53" s="420"/>
      <c r="I53" s="406" t="s">
        <v>1233</v>
      </c>
      <c r="J53" s="370"/>
      <c r="K53" s="370"/>
      <c r="L53" s="370"/>
      <c r="M53" s="370"/>
      <c r="N53" s="370"/>
      <c r="O53" s="370"/>
      <c r="P53" s="370"/>
      <c r="Q53" s="371"/>
      <c r="R53" s="27" t="s">
        <v>692</v>
      </c>
      <c r="S53" s="27" t="s">
        <v>692</v>
      </c>
    </row>
    <row r="54" spans="1:19" s="3" customFormat="1" ht="13.5" customHeight="1">
      <c r="A54" s="406" t="s">
        <v>1229</v>
      </c>
      <c r="B54" s="370"/>
      <c r="C54" s="370"/>
      <c r="D54" s="370"/>
      <c r="E54" s="370"/>
      <c r="F54" s="370"/>
      <c r="G54" s="370"/>
      <c r="H54" s="370"/>
      <c r="I54" s="406" t="s">
        <v>1233</v>
      </c>
      <c r="J54" s="370"/>
      <c r="K54" s="370"/>
      <c r="L54" s="370"/>
      <c r="M54" s="370"/>
      <c r="N54" s="370"/>
      <c r="O54" s="370"/>
      <c r="P54" s="370"/>
      <c r="Q54" s="371"/>
      <c r="R54" s="27" t="s">
        <v>692</v>
      </c>
      <c r="S54" s="27" t="s">
        <v>692</v>
      </c>
    </row>
    <row r="55" spans="1:19" s="3" customFormat="1" ht="13.5" customHeight="1">
      <c r="A55" s="406" t="s">
        <v>1230</v>
      </c>
      <c r="B55" s="370"/>
      <c r="C55" s="370"/>
      <c r="D55" s="370"/>
      <c r="E55" s="370"/>
      <c r="F55" s="370"/>
      <c r="G55" s="370"/>
      <c r="H55" s="370"/>
      <c r="I55" s="406" t="s">
        <v>1233</v>
      </c>
      <c r="J55" s="370"/>
      <c r="K55" s="370"/>
      <c r="L55" s="370"/>
      <c r="M55" s="370"/>
      <c r="N55" s="370"/>
      <c r="O55" s="370"/>
      <c r="P55" s="370"/>
      <c r="Q55" s="371"/>
      <c r="R55" s="27" t="s">
        <v>692</v>
      </c>
      <c r="S55" s="27" t="s">
        <v>692</v>
      </c>
    </row>
    <row r="56" spans="1:19" s="3" customFormat="1" ht="13.5" customHeight="1">
      <c r="A56" s="406" t="s">
        <v>1231</v>
      </c>
      <c r="B56" s="370"/>
      <c r="C56" s="370"/>
      <c r="D56" s="370"/>
      <c r="E56" s="370"/>
      <c r="F56" s="370"/>
      <c r="G56" s="370"/>
      <c r="H56" s="370"/>
      <c r="I56" s="406" t="s">
        <v>701</v>
      </c>
      <c r="J56" s="370"/>
      <c r="K56" s="370"/>
      <c r="L56" s="370"/>
      <c r="M56" s="370"/>
      <c r="N56" s="370"/>
      <c r="O56" s="370"/>
      <c r="P56" s="370"/>
      <c r="Q56" s="371"/>
      <c r="R56" s="27" t="s">
        <v>692</v>
      </c>
      <c r="S56" s="27" t="s">
        <v>692</v>
      </c>
    </row>
    <row r="57" spans="1:19" s="3" customFormat="1" ht="13.5" customHeight="1">
      <c r="A57" s="406" t="s">
        <v>1232</v>
      </c>
      <c r="B57" s="370"/>
      <c r="C57" s="370"/>
      <c r="D57" s="370"/>
      <c r="E57" s="370"/>
      <c r="F57" s="370"/>
      <c r="G57" s="370"/>
      <c r="H57" s="371"/>
      <c r="I57" s="406" t="s">
        <v>701</v>
      </c>
      <c r="J57" s="370"/>
      <c r="K57" s="370"/>
      <c r="L57" s="370"/>
      <c r="M57" s="370"/>
      <c r="N57" s="370"/>
      <c r="O57" s="370"/>
      <c r="P57" s="370"/>
      <c r="Q57" s="371"/>
      <c r="R57" s="27" t="s">
        <v>692</v>
      </c>
      <c r="S57" s="27" t="s">
        <v>692</v>
      </c>
    </row>
    <row r="58" spans="1:19" s="10" customFormat="1" ht="12.75">
      <c r="A58" s="403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5"/>
    </row>
    <row r="59" spans="1:19" s="36" customFormat="1" ht="13.5" customHeight="1">
      <c r="A59" s="368" t="s">
        <v>535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75"/>
    </row>
    <row r="60" spans="1:19" s="3" customFormat="1" ht="13.5" customHeight="1">
      <c r="A60" s="420" t="s">
        <v>1246</v>
      </c>
      <c r="B60" s="420"/>
      <c r="C60" s="420"/>
      <c r="D60" s="420"/>
      <c r="E60" s="420"/>
      <c r="F60" s="420"/>
      <c r="G60" s="420"/>
      <c r="H60" s="420"/>
      <c r="I60" s="406" t="s">
        <v>692</v>
      </c>
      <c r="J60" s="370"/>
      <c r="K60" s="370"/>
      <c r="L60" s="370"/>
      <c r="M60" s="370"/>
      <c r="N60" s="370"/>
      <c r="O60" s="370"/>
      <c r="P60" s="370"/>
      <c r="Q60" s="371"/>
      <c r="R60" s="27">
        <v>40391</v>
      </c>
      <c r="S60" s="27" t="s">
        <v>692</v>
      </c>
    </row>
    <row r="61" spans="1:19" s="10" customFormat="1" ht="12.75">
      <c r="A61" s="403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5"/>
    </row>
    <row r="62" spans="1:19" s="36" customFormat="1" ht="13.5" customHeight="1">
      <c r="A62" s="368" t="s">
        <v>537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5"/>
    </row>
    <row r="63" spans="1:19" s="3" customFormat="1" ht="13.5" customHeight="1">
      <c r="A63" s="420" t="s">
        <v>908</v>
      </c>
      <c r="B63" s="420"/>
      <c r="C63" s="420"/>
      <c r="D63" s="420"/>
      <c r="E63" s="420"/>
      <c r="F63" s="420"/>
      <c r="G63" s="420"/>
      <c r="H63" s="420"/>
      <c r="I63" s="406" t="s">
        <v>1279</v>
      </c>
      <c r="J63" s="370"/>
      <c r="K63" s="370"/>
      <c r="L63" s="370"/>
      <c r="M63" s="370"/>
      <c r="N63" s="370"/>
      <c r="O63" s="370"/>
      <c r="P63" s="370"/>
      <c r="Q63" s="371"/>
      <c r="R63" s="27">
        <v>36528</v>
      </c>
      <c r="S63" s="27" t="s">
        <v>692</v>
      </c>
    </row>
    <row r="64" spans="1:19" s="3" customFormat="1" ht="13.5" customHeight="1">
      <c r="A64" s="406" t="s">
        <v>1278</v>
      </c>
      <c r="B64" s="370"/>
      <c r="C64" s="370"/>
      <c r="D64" s="370"/>
      <c r="E64" s="370"/>
      <c r="F64" s="370"/>
      <c r="G64" s="370"/>
      <c r="H64" s="370"/>
      <c r="I64" s="406" t="s">
        <v>1280</v>
      </c>
      <c r="J64" s="370"/>
      <c r="K64" s="370"/>
      <c r="L64" s="370"/>
      <c r="M64" s="370"/>
      <c r="N64" s="370"/>
      <c r="O64" s="370"/>
      <c r="P64" s="370"/>
      <c r="Q64" s="371"/>
      <c r="R64" s="27">
        <v>40513</v>
      </c>
      <c r="S64" s="27" t="s">
        <v>692</v>
      </c>
    </row>
    <row r="65" spans="1:19" s="10" customFormat="1" ht="12.75">
      <c r="A65" s="403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5"/>
    </row>
    <row r="66" spans="1:19" s="36" customFormat="1" ht="13.5" customHeight="1">
      <c r="A66" s="368" t="s">
        <v>1301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75"/>
    </row>
    <row r="67" spans="1:19" s="3" customFormat="1" ht="13.5" customHeight="1">
      <c r="A67" s="420" t="s">
        <v>1327</v>
      </c>
      <c r="B67" s="420"/>
      <c r="C67" s="420"/>
      <c r="D67" s="420"/>
      <c r="E67" s="420"/>
      <c r="F67" s="420"/>
      <c r="G67" s="420"/>
      <c r="H67" s="420"/>
      <c r="I67" s="406" t="s">
        <v>701</v>
      </c>
      <c r="J67" s="370"/>
      <c r="K67" s="370"/>
      <c r="L67" s="370"/>
      <c r="M67" s="370"/>
      <c r="N67" s="370"/>
      <c r="O67" s="370"/>
      <c r="P67" s="370"/>
      <c r="Q67" s="371"/>
      <c r="R67" s="27">
        <v>40808</v>
      </c>
      <c r="S67" s="27">
        <v>40606</v>
      </c>
    </row>
    <row r="68" spans="1:19" s="3" customFormat="1" ht="13.5" customHeight="1">
      <c r="A68" s="406" t="s">
        <v>1328</v>
      </c>
      <c r="B68" s="370"/>
      <c r="C68" s="370"/>
      <c r="D68" s="370"/>
      <c r="E68" s="370"/>
      <c r="F68" s="370"/>
      <c r="G68" s="370"/>
      <c r="H68" s="370"/>
      <c r="I68" s="406" t="s">
        <v>878</v>
      </c>
      <c r="J68" s="370"/>
      <c r="K68" s="370"/>
      <c r="L68" s="370"/>
      <c r="M68" s="370"/>
      <c r="N68" s="370"/>
      <c r="O68" s="370"/>
      <c r="P68" s="370"/>
      <c r="Q68" s="371"/>
      <c r="R68" s="27">
        <v>40012</v>
      </c>
      <c r="S68" s="27">
        <v>40669</v>
      </c>
    </row>
    <row r="69" spans="1:19" s="3" customFormat="1" ht="13.5" customHeight="1">
      <c r="A69" s="406" t="s">
        <v>1329</v>
      </c>
      <c r="B69" s="370"/>
      <c r="C69" s="370"/>
      <c r="D69" s="370"/>
      <c r="E69" s="370"/>
      <c r="F69" s="370"/>
      <c r="G69" s="370"/>
      <c r="H69" s="370"/>
      <c r="I69" s="406" t="s">
        <v>730</v>
      </c>
      <c r="J69" s="370"/>
      <c r="K69" s="370"/>
      <c r="L69" s="370"/>
      <c r="M69" s="370"/>
      <c r="N69" s="370"/>
      <c r="O69" s="370"/>
      <c r="P69" s="370"/>
      <c r="Q69" s="371"/>
      <c r="R69" s="27">
        <v>40707</v>
      </c>
      <c r="S69" s="27">
        <v>40725</v>
      </c>
    </row>
    <row r="70" spans="1:19" s="3" customFormat="1" ht="13.5" customHeight="1">
      <c r="A70" s="406" t="s">
        <v>1330</v>
      </c>
      <c r="B70" s="370"/>
      <c r="C70" s="370"/>
      <c r="D70" s="370"/>
      <c r="E70" s="370"/>
      <c r="F70" s="370"/>
      <c r="G70" s="370"/>
      <c r="H70" s="371"/>
      <c r="I70" s="406" t="s">
        <v>692</v>
      </c>
      <c r="J70" s="370"/>
      <c r="K70" s="370"/>
      <c r="L70" s="370"/>
      <c r="M70" s="370"/>
      <c r="N70" s="370"/>
      <c r="O70" s="370"/>
      <c r="P70" s="370"/>
      <c r="Q70" s="371"/>
      <c r="R70" s="27">
        <v>40660</v>
      </c>
      <c r="S70" s="27">
        <v>40660</v>
      </c>
    </row>
    <row r="71" spans="1:19" s="3" customFormat="1" ht="13.5" customHeight="1">
      <c r="A71" s="406" t="s">
        <v>1331</v>
      </c>
      <c r="B71" s="370"/>
      <c r="C71" s="370"/>
      <c r="D71" s="370"/>
      <c r="E71" s="370"/>
      <c r="F71" s="370"/>
      <c r="G71" s="370"/>
      <c r="H71" s="370"/>
      <c r="I71" s="406" t="s">
        <v>701</v>
      </c>
      <c r="J71" s="370"/>
      <c r="K71" s="370"/>
      <c r="L71" s="370"/>
      <c r="M71" s="370"/>
      <c r="N71" s="370"/>
      <c r="O71" s="370"/>
      <c r="P71" s="370"/>
      <c r="Q71" s="371"/>
      <c r="R71" s="27">
        <v>40687</v>
      </c>
      <c r="S71" s="27">
        <v>40694</v>
      </c>
    </row>
    <row r="72" spans="1:19" s="3" customFormat="1" ht="13.5" customHeight="1">
      <c r="A72" s="406" t="s">
        <v>1332</v>
      </c>
      <c r="B72" s="370"/>
      <c r="C72" s="370"/>
      <c r="D72" s="370"/>
      <c r="E72" s="370"/>
      <c r="F72" s="370"/>
      <c r="G72" s="370"/>
      <c r="H72" s="370"/>
      <c r="I72" s="406" t="s">
        <v>701</v>
      </c>
      <c r="J72" s="370"/>
      <c r="K72" s="370"/>
      <c r="L72" s="370"/>
      <c r="M72" s="370"/>
      <c r="N72" s="370"/>
      <c r="O72" s="370"/>
      <c r="P72" s="370"/>
      <c r="Q72" s="371"/>
      <c r="R72" s="27">
        <v>40651</v>
      </c>
      <c r="S72" s="27">
        <v>40659</v>
      </c>
    </row>
    <row r="73" spans="1:19" s="3" customFormat="1" ht="13.5" customHeight="1">
      <c r="A73" s="420" t="s">
        <v>1346</v>
      </c>
      <c r="B73" s="420"/>
      <c r="C73" s="420"/>
      <c r="D73" s="420"/>
      <c r="E73" s="420"/>
      <c r="F73" s="420"/>
      <c r="G73" s="420"/>
      <c r="H73" s="420"/>
      <c r="I73" s="406" t="s">
        <v>701</v>
      </c>
      <c r="J73" s="370"/>
      <c r="K73" s="370"/>
      <c r="L73" s="370"/>
      <c r="M73" s="370"/>
      <c r="N73" s="370"/>
      <c r="O73" s="370"/>
      <c r="P73" s="370"/>
      <c r="Q73" s="371"/>
      <c r="R73" s="27">
        <v>40666</v>
      </c>
      <c r="S73" s="27" t="s">
        <v>692</v>
      </c>
    </row>
    <row r="74" spans="1:19" s="3" customFormat="1" ht="13.5" customHeight="1">
      <c r="A74" s="406" t="s">
        <v>1347</v>
      </c>
      <c r="B74" s="370"/>
      <c r="C74" s="370"/>
      <c r="D74" s="370"/>
      <c r="E74" s="370"/>
      <c r="F74" s="370"/>
      <c r="G74" s="370"/>
      <c r="H74" s="370"/>
      <c r="I74" s="406" t="s">
        <v>878</v>
      </c>
      <c r="J74" s="370"/>
      <c r="K74" s="370"/>
      <c r="L74" s="370"/>
      <c r="M74" s="370"/>
      <c r="N74" s="370"/>
      <c r="O74" s="370"/>
      <c r="P74" s="370"/>
      <c r="Q74" s="371"/>
      <c r="R74" s="27" t="s">
        <v>692</v>
      </c>
      <c r="S74" s="27">
        <v>40669</v>
      </c>
    </row>
  </sheetData>
  <sheetProtection password="CEFE" sheet="1" objects="1" scenarios="1"/>
  <mergeCells count="112">
    <mergeCell ref="A27:S27"/>
    <mergeCell ref="A70:H70"/>
    <mergeCell ref="I70:Q70"/>
    <mergeCell ref="A73:H73"/>
    <mergeCell ref="I73:Q73"/>
    <mergeCell ref="I57:Q57"/>
    <mergeCell ref="A49:S49"/>
    <mergeCell ref="A50:H50"/>
    <mergeCell ref="I50:Q50"/>
    <mergeCell ref="A42:H42"/>
    <mergeCell ref="A74:H74"/>
    <mergeCell ref="A63:H63"/>
    <mergeCell ref="I63:Q63"/>
    <mergeCell ref="A64:H64"/>
    <mergeCell ref="I64:Q64"/>
    <mergeCell ref="I74:Q74"/>
    <mergeCell ref="A71:H71"/>
    <mergeCell ref="I71:Q71"/>
    <mergeCell ref="A72:H72"/>
    <mergeCell ref="I72:Q72"/>
    <mergeCell ref="I42:Q42"/>
    <mergeCell ref="A43:H43"/>
    <mergeCell ref="I43:Q43"/>
    <mergeCell ref="A39:H39"/>
    <mergeCell ref="I39:Q39"/>
    <mergeCell ref="A41:S41"/>
    <mergeCell ref="A40:S40"/>
    <mergeCell ref="A37:S37"/>
    <mergeCell ref="A38:S38"/>
    <mergeCell ref="A32:S32"/>
    <mergeCell ref="A33:H33"/>
    <mergeCell ref="I33:Q33"/>
    <mergeCell ref="A34:S34"/>
    <mergeCell ref="A35:S35"/>
    <mergeCell ref="A36:H36"/>
    <mergeCell ref="I36:Q36"/>
    <mergeCell ref="A20:H20"/>
    <mergeCell ref="I20:Q20"/>
    <mergeCell ref="A22:S22"/>
    <mergeCell ref="A23:H23"/>
    <mergeCell ref="I23:Q23"/>
    <mergeCell ref="A21:S21"/>
    <mergeCell ref="A69:H69"/>
    <mergeCell ref="I69:Q69"/>
    <mergeCell ref="A65:S65"/>
    <mergeCell ref="A66:S66"/>
    <mergeCell ref="A67:H67"/>
    <mergeCell ref="I67:Q67"/>
    <mergeCell ref="A68:H68"/>
    <mergeCell ref="I68:Q68"/>
    <mergeCell ref="A61:S61"/>
    <mergeCell ref="A62:S62"/>
    <mergeCell ref="I56:Q56"/>
    <mergeCell ref="A58:S58"/>
    <mergeCell ref="A59:S59"/>
    <mergeCell ref="A60:H60"/>
    <mergeCell ref="I60:Q60"/>
    <mergeCell ref="A57:H57"/>
    <mergeCell ref="A55:H55"/>
    <mergeCell ref="I55:Q55"/>
    <mergeCell ref="A56:H56"/>
    <mergeCell ref="A51:S51"/>
    <mergeCell ref="A52:S52"/>
    <mergeCell ref="A53:H53"/>
    <mergeCell ref="I53:Q53"/>
    <mergeCell ref="A54:H54"/>
    <mergeCell ref="I54:Q54"/>
    <mergeCell ref="A48:S48"/>
    <mergeCell ref="A44:S44"/>
    <mergeCell ref="A45:S45"/>
    <mergeCell ref="A46:H46"/>
    <mergeCell ref="I46:Q46"/>
    <mergeCell ref="A47:H47"/>
    <mergeCell ref="I47:Q47"/>
    <mergeCell ref="A31:S31"/>
    <mergeCell ref="A28:S28"/>
    <mergeCell ref="A24:S24"/>
    <mergeCell ref="A25:S25"/>
    <mergeCell ref="A26:H26"/>
    <mergeCell ref="I26:Q26"/>
    <mergeCell ref="A30:H30"/>
    <mergeCell ref="I30:Q30"/>
    <mergeCell ref="A29:H29"/>
    <mergeCell ref="I29:Q29"/>
    <mergeCell ref="A16:H16"/>
    <mergeCell ref="I16:Q16"/>
    <mergeCell ref="A17:H17"/>
    <mergeCell ref="I17:Q17"/>
    <mergeCell ref="A18:H18"/>
    <mergeCell ref="I18:Q18"/>
    <mergeCell ref="A19:H19"/>
    <mergeCell ref="I19:Q19"/>
    <mergeCell ref="A14:S14"/>
    <mergeCell ref="A15:S15"/>
    <mergeCell ref="A10:S10"/>
    <mergeCell ref="A11:S11"/>
    <mergeCell ref="A12:H12"/>
    <mergeCell ref="I12:Q12"/>
    <mergeCell ref="A13:H13"/>
    <mergeCell ref="I13:Q13"/>
    <mergeCell ref="A4:S5"/>
    <mergeCell ref="A7:S7"/>
    <mergeCell ref="A6:H6"/>
    <mergeCell ref="I6:Q6"/>
    <mergeCell ref="A8:H8"/>
    <mergeCell ref="I8:Q8"/>
    <mergeCell ref="A9:H9"/>
    <mergeCell ref="I9:Q9"/>
    <mergeCell ref="A1:S1"/>
    <mergeCell ref="A2:S2"/>
    <mergeCell ref="A3:E3"/>
    <mergeCell ref="F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16" customWidth="1"/>
    <col min="2" max="3" width="6.7109375" style="16" customWidth="1"/>
    <col min="4" max="4" width="7.140625" style="16" customWidth="1"/>
    <col min="5" max="5" width="8.8515625" style="16" customWidth="1"/>
    <col min="6" max="6" width="8.00390625" style="16" customWidth="1"/>
    <col min="7" max="7" width="6.421875" style="16" customWidth="1"/>
    <col min="8" max="8" width="7.00390625" style="16" customWidth="1"/>
    <col min="9" max="9" width="6.421875" style="16" customWidth="1"/>
    <col min="10" max="10" width="7.00390625" style="16" customWidth="1"/>
    <col min="11" max="11" width="5.140625" style="16" customWidth="1"/>
    <col min="12" max="12" width="7.7109375" style="16" customWidth="1"/>
    <col min="13" max="13" width="6.421875" style="16" customWidth="1"/>
    <col min="14" max="14" width="6.57421875" style="16" customWidth="1"/>
    <col min="15" max="15" width="5.7109375" style="16" customWidth="1"/>
    <col min="16" max="16" width="7.140625" style="16" customWidth="1"/>
    <col min="17" max="17" width="6.7109375" style="16" customWidth="1"/>
    <col min="18" max="19" width="5.8515625" style="16" customWidth="1"/>
    <col min="20" max="16384" width="9.140625" style="16" customWidth="1"/>
  </cols>
  <sheetData>
    <row r="1" spans="1:17" ht="13.5" thickBot="1">
      <c r="A1" s="321" t="s">
        <v>508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17" ht="13.5" thickBot="1">
      <c r="A3" s="274" t="s">
        <v>584</v>
      </c>
      <c r="B3" s="275"/>
      <c r="C3" s="275"/>
      <c r="D3" s="291"/>
      <c r="E3" s="445"/>
      <c r="F3" s="442"/>
      <c r="G3" s="442"/>
      <c r="H3" s="442"/>
      <c r="I3" s="442"/>
      <c r="J3" s="442"/>
      <c r="K3" s="442"/>
      <c r="L3" s="442"/>
      <c r="M3" s="446"/>
      <c r="N3" s="443" t="s">
        <v>417</v>
      </c>
      <c r="O3" s="444"/>
      <c r="P3" s="275" t="s">
        <v>682</v>
      </c>
      <c r="Q3" s="291"/>
    </row>
    <row r="4" spans="1:17" s="45" customFormat="1" ht="12.75">
      <c r="A4" s="441" t="s">
        <v>674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s="47" customFormat="1" ht="12.7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</row>
  </sheetData>
  <sheetProtection password="CEFE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16" customWidth="1"/>
    <col min="2" max="3" width="6.7109375" style="16" customWidth="1"/>
    <col min="4" max="4" width="7.140625" style="16" customWidth="1"/>
    <col min="5" max="5" width="8.8515625" style="16" customWidth="1"/>
    <col min="6" max="6" width="8.00390625" style="16" customWidth="1"/>
    <col min="7" max="7" width="6.421875" style="16" customWidth="1"/>
    <col min="8" max="8" width="7.00390625" style="16" customWidth="1"/>
    <col min="9" max="9" width="6.421875" style="16" customWidth="1"/>
    <col min="10" max="10" width="7.00390625" style="16" customWidth="1"/>
    <col min="11" max="11" width="5.140625" style="16" customWidth="1"/>
    <col min="12" max="12" width="7.7109375" style="16" customWidth="1"/>
    <col min="13" max="13" width="6.421875" style="16" customWidth="1"/>
    <col min="14" max="14" width="6.57421875" style="16" customWidth="1"/>
    <col min="15" max="15" width="5.7109375" style="16" customWidth="1"/>
    <col min="16" max="16" width="7.140625" style="16" customWidth="1"/>
    <col min="17" max="17" width="6.7109375" style="16" customWidth="1"/>
    <col min="18" max="19" width="5.8515625" style="16" customWidth="1"/>
    <col min="20" max="16384" width="9.140625" style="16" customWidth="1"/>
  </cols>
  <sheetData>
    <row r="1" spans="1:17" ht="13.5" thickBot="1">
      <c r="A1" s="321" t="s">
        <v>508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17" ht="13.5" thickBot="1">
      <c r="A3" s="274" t="s">
        <v>583</v>
      </c>
      <c r="B3" s="275"/>
      <c r="C3" s="275"/>
      <c r="D3" s="291"/>
      <c r="E3" s="445"/>
      <c r="F3" s="442"/>
      <c r="G3" s="442"/>
      <c r="H3" s="442"/>
      <c r="I3" s="442"/>
      <c r="J3" s="442"/>
      <c r="K3" s="442"/>
      <c r="L3" s="442"/>
      <c r="M3" s="446"/>
      <c r="N3" s="443" t="s">
        <v>417</v>
      </c>
      <c r="O3" s="444"/>
      <c r="P3" s="275" t="s">
        <v>682</v>
      </c>
      <c r="Q3" s="291"/>
    </row>
    <row r="4" spans="1:17" s="45" customFormat="1" ht="12.75">
      <c r="A4" s="441" t="s">
        <v>674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s="47" customFormat="1" ht="12.7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</row>
  </sheetData>
  <sheetProtection password="CEFE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16" customWidth="1"/>
    <col min="2" max="3" width="6.7109375" style="16" customWidth="1"/>
    <col min="4" max="4" width="7.140625" style="16" customWidth="1"/>
    <col min="5" max="5" width="8.8515625" style="16" customWidth="1"/>
    <col min="6" max="6" width="8.00390625" style="16" customWidth="1"/>
    <col min="7" max="7" width="6.421875" style="16" customWidth="1"/>
    <col min="8" max="8" width="7.00390625" style="16" customWidth="1"/>
    <col min="9" max="9" width="6.421875" style="16" customWidth="1"/>
    <col min="10" max="10" width="7.00390625" style="16" customWidth="1"/>
    <col min="11" max="11" width="5.140625" style="16" customWidth="1"/>
    <col min="12" max="12" width="7.7109375" style="16" customWidth="1"/>
    <col min="13" max="13" width="6.421875" style="16" customWidth="1"/>
    <col min="14" max="14" width="6.57421875" style="16" customWidth="1"/>
    <col min="15" max="15" width="5.7109375" style="16" customWidth="1"/>
    <col min="16" max="16" width="7.140625" style="16" customWidth="1"/>
    <col min="17" max="17" width="6.7109375" style="16" customWidth="1"/>
    <col min="18" max="19" width="5.8515625" style="16" customWidth="1"/>
    <col min="20" max="16384" width="9.140625" style="16" customWidth="1"/>
  </cols>
  <sheetData>
    <row r="1" spans="1:17" ht="13.5" thickBot="1">
      <c r="A1" s="466" t="s">
        <v>508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467"/>
    </row>
    <row r="2" spans="1:17" ht="13.5" thickBot="1">
      <c r="A2" s="463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64"/>
    </row>
    <row r="3" spans="1:17" ht="13.5" thickBot="1">
      <c r="A3" s="465" t="s">
        <v>582</v>
      </c>
      <c r="B3" s="275"/>
      <c r="C3" s="275"/>
      <c r="D3" s="291"/>
      <c r="E3" s="445"/>
      <c r="F3" s="442"/>
      <c r="G3" s="442"/>
      <c r="H3" s="442"/>
      <c r="I3" s="442"/>
      <c r="J3" s="442"/>
      <c r="K3" s="442"/>
      <c r="L3" s="442"/>
      <c r="M3" s="446"/>
      <c r="N3" s="443" t="s">
        <v>417</v>
      </c>
      <c r="O3" s="444"/>
      <c r="P3" s="275" t="s">
        <v>682</v>
      </c>
      <c r="Q3" s="468"/>
    </row>
    <row r="4" spans="1:17" s="45" customFormat="1" ht="12.75">
      <c r="A4" s="460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2"/>
    </row>
    <row r="5" spans="1:17" s="47" customFormat="1" ht="12.75">
      <c r="A5" s="460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</row>
    <row r="6" spans="1:19" s="37" customFormat="1" ht="11.25" customHeight="1">
      <c r="A6" s="368" t="s">
        <v>521</v>
      </c>
      <c r="B6" s="369"/>
      <c r="C6" s="369"/>
      <c r="D6" s="369"/>
      <c r="E6" s="375"/>
      <c r="F6" s="458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155"/>
      <c r="R6" s="47"/>
      <c r="S6" s="30"/>
    </row>
    <row r="7" spans="1:17" s="48" customFormat="1" ht="24.75" customHeight="1">
      <c r="A7" s="451" t="s">
        <v>997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3"/>
    </row>
    <row r="8" spans="1:17" s="48" customFormat="1" ht="13.5" customHeight="1">
      <c r="A8" s="156" t="s">
        <v>368</v>
      </c>
      <c r="B8" s="456" t="s">
        <v>998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7"/>
    </row>
    <row r="9" spans="1:17" s="47" customFormat="1" ht="12.75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9"/>
    </row>
    <row r="10" spans="1:17" s="48" customFormat="1" ht="27.75" customHeight="1">
      <c r="A10" s="451" t="s">
        <v>999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3"/>
    </row>
    <row r="11" spans="1:17" s="48" customFormat="1" ht="13.5" customHeight="1">
      <c r="A11" s="156" t="s">
        <v>368</v>
      </c>
      <c r="B11" s="456" t="s">
        <v>998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7"/>
    </row>
    <row r="12" spans="1:17" s="47" customFormat="1" ht="12.75">
      <c r="A12" s="447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9"/>
    </row>
    <row r="13" spans="1:17" s="48" customFormat="1" ht="27.75" customHeight="1">
      <c r="A13" s="451" t="s">
        <v>1000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3"/>
    </row>
    <row r="14" spans="1:17" s="48" customFormat="1" ht="13.5" customHeight="1">
      <c r="A14" s="156" t="s">
        <v>368</v>
      </c>
      <c r="B14" s="456" t="s">
        <v>998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7"/>
    </row>
    <row r="15" spans="1:17" s="47" customFormat="1" ht="12.75">
      <c r="A15" s="447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9"/>
    </row>
    <row r="16" spans="1:17" s="48" customFormat="1" ht="24.75" customHeight="1">
      <c r="A16" s="451" t="s">
        <v>1001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3"/>
    </row>
    <row r="17" spans="1:17" s="48" customFormat="1" ht="13.5" customHeight="1">
      <c r="A17" s="156" t="s">
        <v>368</v>
      </c>
      <c r="B17" s="456" t="s">
        <v>998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</row>
    <row r="18" spans="1:17" s="47" customFormat="1" ht="12.75">
      <c r="A18" s="447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9"/>
    </row>
    <row r="19" spans="1:17" s="48" customFormat="1" ht="24.75" customHeight="1">
      <c r="A19" s="451" t="s">
        <v>1002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3"/>
    </row>
    <row r="20" spans="1:17" s="48" customFormat="1" ht="13.5" customHeight="1">
      <c r="A20" s="156" t="s">
        <v>368</v>
      </c>
      <c r="B20" s="456" t="s">
        <v>1003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7"/>
    </row>
    <row r="21" spans="1:17" s="47" customFormat="1" ht="12.75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9"/>
    </row>
    <row r="22" spans="1:19" s="37" customFormat="1" ht="11.25" customHeight="1">
      <c r="A22" s="368" t="s">
        <v>1019</v>
      </c>
      <c r="B22" s="369"/>
      <c r="C22" s="369"/>
      <c r="D22" s="369"/>
      <c r="E22" s="375"/>
      <c r="F22" s="458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155"/>
      <c r="R22" s="47"/>
      <c r="S22" s="30"/>
    </row>
    <row r="23" spans="1:17" s="48" customFormat="1" ht="17.25" customHeight="1">
      <c r="A23" s="451" t="s">
        <v>1025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3"/>
    </row>
    <row r="24" spans="1:17" s="48" customFormat="1" ht="13.5" customHeight="1">
      <c r="A24" s="156" t="s">
        <v>368</v>
      </c>
      <c r="B24" s="456" t="s">
        <v>998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7"/>
    </row>
    <row r="25" spans="1:17" s="47" customFormat="1" ht="12.75">
      <c r="A25" s="447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9"/>
    </row>
    <row r="26" spans="1:17" s="48" customFormat="1" ht="27.75" customHeight="1">
      <c r="A26" s="451" t="s">
        <v>1026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3"/>
    </row>
    <row r="27" spans="1:17" s="48" customFormat="1" ht="13.5" customHeight="1">
      <c r="A27" s="156" t="s">
        <v>368</v>
      </c>
      <c r="B27" s="456" t="s">
        <v>998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7"/>
    </row>
    <row r="28" spans="1:17" s="47" customFormat="1" ht="12.75">
      <c r="A28" s="447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9"/>
    </row>
    <row r="29" spans="1:17" s="48" customFormat="1" ht="16.5" customHeight="1">
      <c r="A29" s="451" t="s">
        <v>1027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3"/>
    </row>
    <row r="30" spans="1:17" s="48" customFormat="1" ht="13.5" customHeight="1">
      <c r="A30" s="156" t="s">
        <v>368</v>
      </c>
      <c r="B30" s="456" t="s">
        <v>1028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7"/>
    </row>
    <row r="31" spans="1:17" s="47" customFormat="1" ht="12.75">
      <c r="A31" s="447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9"/>
    </row>
    <row r="32" spans="1:19" s="37" customFormat="1" ht="11.25" customHeight="1">
      <c r="A32" s="368" t="s">
        <v>1393</v>
      </c>
      <c r="B32" s="369"/>
      <c r="C32" s="369"/>
      <c r="D32" s="369"/>
      <c r="E32" s="375"/>
      <c r="F32" s="458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155"/>
      <c r="R32" s="47"/>
      <c r="S32" s="30"/>
    </row>
    <row r="33" spans="1:17" s="48" customFormat="1" ht="27.75" customHeight="1">
      <c r="A33" s="451" t="s">
        <v>10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3"/>
    </row>
    <row r="34" spans="1:17" s="48" customFormat="1" ht="13.5" customHeight="1">
      <c r="A34" s="156" t="s">
        <v>368</v>
      </c>
      <c r="B34" s="456" t="s">
        <v>998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7"/>
    </row>
    <row r="35" spans="1:17" s="47" customFormat="1" ht="12.75">
      <c r="A35" s="447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9"/>
    </row>
    <row r="36" spans="1:17" s="48" customFormat="1" ht="15.75" customHeight="1">
      <c r="A36" s="451" t="s">
        <v>11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3"/>
    </row>
    <row r="37" spans="1:17" s="48" customFormat="1" ht="13.5" customHeight="1">
      <c r="A37" s="156" t="s">
        <v>368</v>
      </c>
      <c r="B37" s="456" t="s">
        <v>998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7"/>
    </row>
    <row r="38" spans="1:17" s="47" customFormat="1" ht="12.75">
      <c r="A38" s="447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9"/>
    </row>
    <row r="39" spans="1:17" s="48" customFormat="1" ht="15" customHeight="1">
      <c r="A39" s="451" t="s">
        <v>12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3"/>
    </row>
    <row r="40" spans="1:17" s="48" customFormat="1" ht="13.5" customHeight="1">
      <c r="A40" s="156" t="s">
        <v>368</v>
      </c>
      <c r="B40" s="456" t="s">
        <v>998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7"/>
    </row>
    <row r="41" spans="1:17" s="47" customFormat="1" ht="12.75">
      <c r="A41" s="447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9"/>
    </row>
    <row r="42" spans="1:19" s="37" customFormat="1" ht="11.25" customHeight="1">
      <c r="A42" s="368" t="s">
        <v>1106</v>
      </c>
      <c r="B42" s="369"/>
      <c r="C42" s="369"/>
      <c r="D42" s="369"/>
      <c r="E42" s="375"/>
      <c r="F42" s="458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155"/>
      <c r="R42" s="47"/>
      <c r="S42" s="30"/>
    </row>
    <row r="43" spans="1:17" s="48" customFormat="1" ht="17.25" customHeight="1">
      <c r="A43" s="451" t="s">
        <v>1117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3"/>
    </row>
    <row r="44" spans="1:17" s="48" customFormat="1" ht="13.5" customHeight="1">
      <c r="A44" s="156" t="s">
        <v>368</v>
      </c>
      <c r="B44" s="456" t="s">
        <v>1118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7"/>
    </row>
    <row r="45" spans="1:17" s="47" customFormat="1" ht="12.75">
      <c r="A45" s="447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9"/>
    </row>
    <row r="46" spans="1:19" s="37" customFormat="1" ht="11.25" customHeight="1">
      <c r="A46" s="368" t="s">
        <v>1139</v>
      </c>
      <c r="B46" s="369"/>
      <c r="C46" s="369"/>
      <c r="D46" s="369"/>
      <c r="E46" s="375"/>
      <c r="F46" s="458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155"/>
      <c r="R46" s="47"/>
      <c r="S46" s="30"/>
    </row>
    <row r="47" spans="1:17" s="48" customFormat="1" ht="27.75" customHeight="1">
      <c r="A47" s="451" t="s">
        <v>1142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3"/>
    </row>
    <row r="48" spans="1:17" s="48" customFormat="1" ht="13.5" customHeight="1">
      <c r="A48" s="156" t="s">
        <v>368</v>
      </c>
      <c r="B48" s="456" t="s">
        <v>1143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7"/>
    </row>
    <row r="49" spans="1:17" s="47" customFormat="1" ht="12.75">
      <c r="A49" s="447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9"/>
    </row>
    <row r="50" spans="1:19" s="37" customFormat="1" ht="11.25" customHeight="1">
      <c r="A50" s="368" t="s">
        <v>955</v>
      </c>
      <c r="B50" s="369"/>
      <c r="C50" s="369"/>
      <c r="D50" s="369"/>
      <c r="E50" s="375"/>
      <c r="F50" s="458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155"/>
      <c r="R50" s="47"/>
      <c r="S50" s="30"/>
    </row>
    <row r="51" spans="1:17" s="48" customFormat="1" ht="17.25" customHeight="1">
      <c r="A51" s="451" t="s">
        <v>964</v>
      </c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3"/>
    </row>
    <row r="52" spans="1:17" s="48" customFormat="1" ht="13.5" customHeight="1">
      <c r="A52" s="156" t="s">
        <v>368</v>
      </c>
      <c r="B52" s="456" t="s">
        <v>965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7"/>
    </row>
    <row r="53" spans="1:17" s="47" customFormat="1" ht="12.75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9"/>
    </row>
    <row r="54" spans="1:17" s="47" customFormat="1" ht="12.75">
      <c r="A54" s="447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9"/>
    </row>
    <row r="55" spans="1:19" s="37" customFormat="1" ht="11.25" customHeight="1">
      <c r="A55" s="368" t="s">
        <v>532</v>
      </c>
      <c r="B55" s="369"/>
      <c r="C55" s="369"/>
      <c r="D55" s="369"/>
      <c r="E55" s="375"/>
      <c r="F55" s="458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155"/>
      <c r="R55" s="47"/>
      <c r="S55" s="30"/>
    </row>
    <row r="56" spans="1:17" s="48" customFormat="1" ht="15" customHeight="1">
      <c r="A56" s="451" t="s">
        <v>1203</v>
      </c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3"/>
    </row>
    <row r="57" spans="1:17" s="48" customFormat="1" ht="13.5" customHeight="1">
      <c r="A57" s="156" t="s">
        <v>368</v>
      </c>
      <c r="B57" s="456" t="s">
        <v>998</v>
      </c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7"/>
    </row>
    <row r="58" spans="1:17" s="47" customFormat="1" ht="12.75">
      <c r="A58" s="447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9"/>
    </row>
    <row r="59" spans="1:17" s="48" customFormat="1" ht="15.75" customHeight="1">
      <c r="A59" s="451" t="s">
        <v>1204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3"/>
    </row>
    <row r="60" spans="1:17" s="48" customFormat="1" ht="13.5" customHeight="1">
      <c r="A60" s="156" t="s">
        <v>368</v>
      </c>
      <c r="B60" s="456" t="s">
        <v>998</v>
      </c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7"/>
    </row>
    <row r="61" spans="1:17" s="47" customFormat="1" ht="12.75">
      <c r="A61" s="447"/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9"/>
    </row>
    <row r="62" spans="1:17" s="48" customFormat="1" ht="27.75" customHeight="1">
      <c r="A62" s="451" t="s">
        <v>1205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3"/>
    </row>
    <row r="63" spans="1:17" s="48" customFormat="1" ht="13.5" customHeight="1">
      <c r="A63" s="156" t="s">
        <v>368</v>
      </c>
      <c r="B63" s="456" t="s">
        <v>998</v>
      </c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7"/>
    </row>
    <row r="64" spans="1:17" s="47" customFormat="1" ht="12.75">
      <c r="A64" s="447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9"/>
    </row>
    <row r="65" spans="1:17" s="48" customFormat="1" ht="27.75" customHeight="1">
      <c r="A65" s="451" t="s">
        <v>1206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3"/>
    </row>
    <row r="66" spans="1:17" s="48" customFormat="1" ht="13.5" customHeight="1">
      <c r="A66" s="156" t="s">
        <v>368</v>
      </c>
      <c r="B66" s="456" t="s">
        <v>1003</v>
      </c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7"/>
    </row>
    <row r="67" spans="1:17" s="47" customFormat="1" ht="12.75">
      <c r="A67" s="447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9"/>
    </row>
    <row r="68" spans="1:19" s="37" customFormat="1" ht="11.25" customHeight="1">
      <c r="A68" s="368" t="s">
        <v>1212</v>
      </c>
      <c r="B68" s="369"/>
      <c r="C68" s="369"/>
      <c r="D68" s="369"/>
      <c r="E68" s="375"/>
      <c r="F68" s="458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155"/>
      <c r="R68" s="47"/>
      <c r="S68" s="30"/>
    </row>
    <row r="69" spans="1:17" s="48" customFormat="1" ht="27.75" customHeight="1">
      <c r="A69" s="451" t="s">
        <v>1234</v>
      </c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3"/>
    </row>
    <row r="70" spans="1:17" s="48" customFormat="1" ht="13.5" customHeight="1">
      <c r="A70" s="156" t="s">
        <v>368</v>
      </c>
      <c r="B70" s="456" t="s">
        <v>998</v>
      </c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7"/>
    </row>
    <row r="71" spans="1:17" s="47" customFormat="1" ht="12.75">
      <c r="A71" s="447"/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9"/>
    </row>
    <row r="72" spans="1:17" s="48" customFormat="1" ht="27.75" customHeight="1">
      <c r="A72" s="451" t="s">
        <v>1235</v>
      </c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3"/>
    </row>
    <row r="73" spans="1:17" s="48" customFormat="1" ht="13.5" customHeight="1">
      <c r="A73" s="156" t="s">
        <v>368</v>
      </c>
      <c r="B73" s="456" t="s">
        <v>1143</v>
      </c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7"/>
    </row>
    <row r="74" spans="1:17" s="47" customFormat="1" ht="12.75">
      <c r="A74" s="447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9"/>
    </row>
    <row r="75" spans="1:17" s="48" customFormat="1" ht="17.25" customHeight="1">
      <c r="A75" s="451" t="s">
        <v>1236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3"/>
    </row>
    <row r="76" spans="1:17" s="48" customFormat="1" ht="13.5" customHeight="1">
      <c r="A76" s="156" t="s">
        <v>368</v>
      </c>
      <c r="B76" s="456" t="s">
        <v>1143</v>
      </c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7"/>
    </row>
    <row r="77" spans="1:17" s="47" customFormat="1" ht="12.75">
      <c r="A77" s="447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9"/>
    </row>
    <row r="78" spans="1:19" s="37" customFormat="1" ht="11.25" customHeight="1">
      <c r="A78" s="368" t="s">
        <v>1301</v>
      </c>
      <c r="B78" s="369"/>
      <c r="C78" s="369"/>
      <c r="D78" s="369"/>
      <c r="E78" s="375"/>
      <c r="F78" s="458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155"/>
      <c r="R78" s="47"/>
      <c r="S78" s="30"/>
    </row>
    <row r="79" spans="1:17" s="48" customFormat="1" ht="16.5" customHeight="1">
      <c r="A79" s="451" t="s">
        <v>1333</v>
      </c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3"/>
    </row>
    <row r="80" spans="1:17" s="48" customFormat="1" ht="13.5" customHeight="1">
      <c r="A80" s="156" t="s">
        <v>368</v>
      </c>
      <c r="B80" s="456" t="s">
        <v>998</v>
      </c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7"/>
    </row>
    <row r="81" spans="1:17" s="47" customFormat="1" ht="12.75">
      <c r="A81" s="447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9"/>
    </row>
    <row r="82" spans="1:17" s="48" customFormat="1" ht="16.5" customHeight="1">
      <c r="A82" s="451" t="s">
        <v>1334</v>
      </c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3"/>
    </row>
    <row r="83" spans="1:17" s="48" customFormat="1" ht="13.5" customHeight="1">
      <c r="A83" s="156" t="s">
        <v>368</v>
      </c>
      <c r="B83" s="456" t="s">
        <v>1003</v>
      </c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7"/>
    </row>
    <row r="84" spans="1:17" s="47" customFormat="1" ht="12.75">
      <c r="A84" s="447"/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9"/>
    </row>
    <row r="85" spans="1:17" s="48" customFormat="1" ht="18" customHeight="1">
      <c r="A85" s="451" t="s">
        <v>1335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3"/>
    </row>
    <row r="86" spans="1:17" s="48" customFormat="1" ht="13.5" customHeight="1">
      <c r="A86" s="157" t="s">
        <v>368</v>
      </c>
      <c r="B86" s="454" t="s">
        <v>1336</v>
      </c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5"/>
    </row>
    <row r="87" spans="1:17" s="47" customFormat="1" ht="12.75">
      <c r="A87" s="450"/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</row>
  </sheetData>
  <sheetProtection password="CEFE" sheet="1" objects="1" scenarios="1"/>
  <mergeCells count="98">
    <mergeCell ref="A1:Q1"/>
    <mergeCell ref="P3:Q3"/>
    <mergeCell ref="N3:O3"/>
    <mergeCell ref="E3:M3"/>
    <mergeCell ref="A4:Q5"/>
    <mergeCell ref="A2:Q2"/>
    <mergeCell ref="A3:D3"/>
    <mergeCell ref="A7:Q7"/>
    <mergeCell ref="A6:E6"/>
    <mergeCell ref="F6:P6"/>
    <mergeCell ref="A10:Q10"/>
    <mergeCell ref="B8:Q8"/>
    <mergeCell ref="A9:Q9"/>
    <mergeCell ref="B11:Q11"/>
    <mergeCell ref="A13:Q13"/>
    <mergeCell ref="A12:Q12"/>
    <mergeCell ref="B14:Q14"/>
    <mergeCell ref="A15:Q15"/>
    <mergeCell ref="A16:Q16"/>
    <mergeCell ref="B17:Q17"/>
    <mergeCell ref="A23:Q23"/>
    <mergeCell ref="A18:Q18"/>
    <mergeCell ref="A22:E22"/>
    <mergeCell ref="F22:P22"/>
    <mergeCell ref="A19:Q19"/>
    <mergeCell ref="B20:Q20"/>
    <mergeCell ref="A21:Q21"/>
    <mergeCell ref="B24:Q24"/>
    <mergeCell ref="A25:Q25"/>
    <mergeCell ref="A26:Q26"/>
    <mergeCell ref="B27:Q27"/>
    <mergeCell ref="A28:Q28"/>
    <mergeCell ref="A29:Q29"/>
    <mergeCell ref="B30:Q30"/>
    <mergeCell ref="A31:Q31"/>
    <mergeCell ref="A32:E32"/>
    <mergeCell ref="F32:P32"/>
    <mergeCell ref="A33:Q33"/>
    <mergeCell ref="A35:Q35"/>
    <mergeCell ref="B34:Q34"/>
    <mergeCell ref="A36:Q36"/>
    <mergeCell ref="B37:Q37"/>
    <mergeCell ref="A38:Q38"/>
    <mergeCell ref="A39:Q39"/>
    <mergeCell ref="B40:Q40"/>
    <mergeCell ref="A41:Q41"/>
    <mergeCell ref="A43:Q43"/>
    <mergeCell ref="A42:E42"/>
    <mergeCell ref="F42:P42"/>
    <mergeCell ref="B44:Q44"/>
    <mergeCell ref="A45:Q45"/>
    <mergeCell ref="A46:E46"/>
    <mergeCell ref="F46:P46"/>
    <mergeCell ref="A51:Q51"/>
    <mergeCell ref="B52:Q52"/>
    <mergeCell ref="A53:Q53"/>
    <mergeCell ref="A47:Q47"/>
    <mergeCell ref="B48:Q48"/>
    <mergeCell ref="A49:Q49"/>
    <mergeCell ref="A50:E50"/>
    <mergeCell ref="F50:P50"/>
    <mergeCell ref="A54:Q54"/>
    <mergeCell ref="A58:Q58"/>
    <mergeCell ref="A55:E55"/>
    <mergeCell ref="F55:P55"/>
    <mergeCell ref="A56:Q56"/>
    <mergeCell ref="B57:Q57"/>
    <mergeCell ref="A61:Q61"/>
    <mergeCell ref="A59:Q59"/>
    <mergeCell ref="B60:Q60"/>
    <mergeCell ref="A62:Q62"/>
    <mergeCell ref="B63:Q63"/>
    <mergeCell ref="A64:Q64"/>
    <mergeCell ref="A68:E68"/>
    <mergeCell ref="F68:P68"/>
    <mergeCell ref="A65:Q65"/>
    <mergeCell ref="B66:Q66"/>
    <mergeCell ref="A67:Q67"/>
    <mergeCell ref="A69:Q69"/>
    <mergeCell ref="A72:Q72"/>
    <mergeCell ref="B70:Q70"/>
    <mergeCell ref="A71:Q71"/>
    <mergeCell ref="A75:Q75"/>
    <mergeCell ref="B73:Q73"/>
    <mergeCell ref="A74:Q74"/>
    <mergeCell ref="B76:Q76"/>
    <mergeCell ref="A77:Q77"/>
    <mergeCell ref="A78:E78"/>
    <mergeCell ref="F78:P78"/>
    <mergeCell ref="A79:Q79"/>
    <mergeCell ref="A81:Q81"/>
    <mergeCell ref="B80:Q80"/>
    <mergeCell ref="A82:Q82"/>
    <mergeCell ref="B83:Q83"/>
    <mergeCell ref="A84:Q84"/>
    <mergeCell ref="A87:Q87"/>
    <mergeCell ref="A85:Q85"/>
    <mergeCell ref="B86:Q8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46"/>
    </row>
    <row r="2" spans="1:17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  <c r="Q2" s="46"/>
    </row>
    <row r="3" spans="1:17" ht="13.5" thickBot="1">
      <c r="A3" s="387" t="s">
        <v>588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93"/>
      <c r="M3" s="390" t="s">
        <v>417</v>
      </c>
      <c r="N3" s="391"/>
      <c r="O3" s="388" t="s">
        <v>682</v>
      </c>
      <c r="P3" s="472"/>
      <c r="Q3" s="46"/>
    </row>
    <row r="4" spans="1:17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  <c r="Q4" s="46"/>
    </row>
    <row r="5" spans="1:17" s="29" customFormat="1" ht="11.2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80"/>
      <c r="Q5" s="46"/>
    </row>
    <row r="6" spans="1:19" s="37" customFormat="1" ht="11.25" customHeight="1">
      <c r="A6" s="368" t="s">
        <v>32</v>
      </c>
      <c r="B6" s="369"/>
      <c r="C6" s="369"/>
      <c r="D6" s="369"/>
      <c r="E6" s="375"/>
      <c r="F6" s="469"/>
      <c r="G6" s="470"/>
      <c r="H6" s="470"/>
      <c r="I6" s="470"/>
      <c r="J6" s="470"/>
      <c r="K6" s="470"/>
      <c r="L6" s="470"/>
      <c r="M6" s="470"/>
      <c r="N6" s="470"/>
      <c r="O6" s="470"/>
      <c r="P6" s="471"/>
      <c r="Q6" s="46"/>
      <c r="R6" s="30"/>
      <c r="S6" s="30"/>
    </row>
    <row r="7" spans="1:17" s="3" customFormat="1" ht="13.5" customHeight="1">
      <c r="A7" s="20" t="s">
        <v>413</v>
      </c>
      <c r="B7" s="371" t="s">
        <v>53</v>
      </c>
      <c r="C7" s="420"/>
      <c r="D7" s="420"/>
      <c r="E7" s="420"/>
      <c r="F7" s="420"/>
      <c r="G7" s="420"/>
      <c r="H7" s="420"/>
      <c r="I7" s="420"/>
      <c r="J7" s="428" t="s">
        <v>426</v>
      </c>
      <c r="K7" s="368"/>
      <c r="L7" s="95" t="s">
        <v>1033</v>
      </c>
      <c r="M7" s="43" t="s">
        <v>572</v>
      </c>
      <c r="N7" s="370" t="s">
        <v>703</v>
      </c>
      <c r="O7" s="370"/>
      <c r="P7" s="371"/>
      <c r="Q7" s="46"/>
    </row>
    <row r="8" spans="1:17" s="3" customFormat="1" ht="13.5" customHeight="1">
      <c r="A8" s="20" t="s">
        <v>424</v>
      </c>
      <c r="B8" s="473" t="s">
        <v>910</v>
      </c>
      <c r="C8" s="474"/>
      <c r="D8" s="475" t="s">
        <v>426</v>
      </c>
      <c r="E8" s="476"/>
      <c r="F8" s="473" t="s">
        <v>1033</v>
      </c>
      <c r="G8" s="473"/>
      <c r="H8" s="474"/>
      <c r="I8" s="20" t="s">
        <v>411</v>
      </c>
      <c r="J8" s="96" t="s">
        <v>692</v>
      </c>
      <c r="K8" s="20" t="s">
        <v>412</v>
      </c>
      <c r="L8" s="96" t="s">
        <v>692</v>
      </c>
      <c r="M8" s="475" t="s">
        <v>428</v>
      </c>
      <c r="N8" s="476"/>
      <c r="O8" s="477" t="s">
        <v>692</v>
      </c>
      <c r="P8" s="478"/>
      <c r="Q8" s="46"/>
    </row>
    <row r="9" spans="1:17" s="3" customFormat="1" ht="13.5" customHeight="1">
      <c r="A9" s="20" t="s">
        <v>580</v>
      </c>
      <c r="B9" s="473" t="s">
        <v>692</v>
      </c>
      <c r="C9" s="473"/>
      <c r="D9" s="473"/>
      <c r="E9" s="473"/>
      <c r="F9" s="473"/>
      <c r="G9" s="473"/>
      <c r="H9" s="473"/>
      <c r="I9" s="473"/>
      <c r="J9" s="474"/>
      <c r="K9" s="479" t="s">
        <v>427</v>
      </c>
      <c r="L9" s="480"/>
      <c r="M9" s="370" t="s">
        <v>54</v>
      </c>
      <c r="N9" s="370"/>
      <c r="O9" s="370"/>
      <c r="P9" s="371"/>
      <c r="Q9" s="38"/>
    </row>
    <row r="10" spans="1:17" s="3" customFormat="1" ht="13.5" customHeight="1">
      <c r="A10" s="20" t="s">
        <v>425</v>
      </c>
      <c r="B10" s="370" t="s">
        <v>692</v>
      </c>
      <c r="C10" s="370"/>
      <c r="D10" s="370"/>
      <c r="E10" s="370"/>
      <c r="F10" s="370"/>
      <c r="G10" s="370"/>
      <c r="H10" s="370"/>
      <c r="I10" s="368" t="s">
        <v>581</v>
      </c>
      <c r="J10" s="370"/>
      <c r="K10" s="370"/>
      <c r="L10" s="92">
        <v>110</v>
      </c>
      <c r="M10" s="368" t="s">
        <v>573</v>
      </c>
      <c r="N10" s="369"/>
      <c r="O10" s="370" t="s">
        <v>692</v>
      </c>
      <c r="P10" s="371"/>
      <c r="Q10" s="38"/>
    </row>
    <row r="11" spans="1:18" ht="12.75">
      <c r="A11" s="368" t="s">
        <v>575</v>
      </c>
      <c r="B11" s="369"/>
      <c r="C11" s="97">
        <v>0</v>
      </c>
      <c r="D11" s="428" t="s">
        <v>579</v>
      </c>
      <c r="E11" s="428"/>
      <c r="F11" s="428"/>
      <c r="G11" s="368"/>
      <c r="H11" s="481">
        <v>0</v>
      </c>
      <c r="I11" s="482"/>
      <c r="J11" s="368" t="s">
        <v>577</v>
      </c>
      <c r="K11" s="369"/>
      <c r="L11" s="481">
        <v>0</v>
      </c>
      <c r="M11" s="482"/>
      <c r="N11" s="93" t="s">
        <v>578</v>
      </c>
      <c r="O11" s="481">
        <v>0</v>
      </c>
      <c r="P11" s="482"/>
      <c r="Q11" s="38"/>
      <c r="R11" s="3"/>
    </row>
    <row r="12" spans="1:16" ht="12.75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5"/>
    </row>
    <row r="13" spans="1:19" s="37" customFormat="1" ht="11.25" customHeight="1">
      <c r="A13" s="368" t="s">
        <v>1019</v>
      </c>
      <c r="B13" s="369"/>
      <c r="C13" s="369"/>
      <c r="D13" s="369"/>
      <c r="E13" s="375"/>
      <c r="F13" s="469"/>
      <c r="G13" s="470"/>
      <c r="H13" s="470"/>
      <c r="I13" s="470"/>
      <c r="J13" s="470"/>
      <c r="K13" s="470"/>
      <c r="L13" s="470"/>
      <c r="M13" s="470"/>
      <c r="N13" s="470"/>
      <c r="O13" s="470"/>
      <c r="P13" s="471"/>
      <c r="Q13" s="46"/>
      <c r="R13" s="30"/>
      <c r="S13" s="30"/>
    </row>
    <row r="14" spans="1:17" s="3" customFormat="1" ht="13.5" customHeight="1">
      <c r="A14" s="20" t="s">
        <v>413</v>
      </c>
      <c r="B14" s="371" t="s">
        <v>1029</v>
      </c>
      <c r="C14" s="420"/>
      <c r="D14" s="420"/>
      <c r="E14" s="420"/>
      <c r="F14" s="420"/>
      <c r="G14" s="420"/>
      <c r="H14" s="420"/>
      <c r="I14" s="420"/>
      <c r="J14" s="428" t="s">
        <v>426</v>
      </c>
      <c r="K14" s="368"/>
      <c r="L14" s="95" t="s">
        <v>1033</v>
      </c>
      <c r="M14" s="43" t="s">
        <v>572</v>
      </c>
      <c r="N14" s="370" t="s">
        <v>704</v>
      </c>
      <c r="O14" s="370"/>
      <c r="P14" s="371"/>
      <c r="Q14" s="46"/>
    </row>
    <row r="15" spans="1:17" s="3" customFormat="1" ht="13.5" customHeight="1">
      <c r="A15" s="20" t="s">
        <v>424</v>
      </c>
      <c r="B15" s="473" t="s">
        <v>1030</v>
      </c>
      <c r="C15" s="474"/>
      <c r="D15" s="475" t="s">
        <v>426</v>
      </c>
      <c r="E15" s="476"/>
      <c r="F15" s="473" t="s">
        <v>1033</v>
      </c>
      <c r="G15" s="473"/>
      <c r="H15" s="474"/>
      <c r="I15" s="20" t="s">
        <v>411</v>
      </c>
      <c r="J15" s="96" t="s">
        <v>692</v>
      </c>
      <c r="K15" s="20" t="s">
        <v>412</v>
      </c>
      <c r="L15" s="96" t="s">
        <v>692</v>
      </c>
      <c r="M15" s="475" t="s">
        <v>428</v>
      </c>
      <c r="N15" s="476"/>
      <c r="O15" s="477" t="s">
        <v>692</v>
      </c>
      <c r="P15" s="478"/>
      <c r="Q15" s="46"/>
    </row>
    <row r="16" spans="1:17" s="3" customFormat="1" ht="13.5" customHeight="1">
      <c r="A16" s="20" t="s">
        <v>580</v>
      </c>
      <c r="B16" s="473" t="s">
        <v>777</v>
      </c>
      <c r="C16" s="473"/>
      <c r="D16" s="473"/>
      <c r="E16" s="473"/>
      <c r="F16" s="473"/>
      <c r="G16" s="473"/>
      <c r="H16" s="473"/>
      <c r="I16" s="473"/>
      <c r="J16" s="474"/>
      <c r="K16" s="479" t="s">
        <v>427</v>
      </c>
      <c r="L16" s="480"/>
      <c r="M16" s="370" t="s">
        <v>692</v>
      </c>
      <c r="N16" s="370"/>
      <c r="O16" s="370"/>
      <c r="P16" s="371"/>
      <c r="Q16" s="38"/>
    </row>
    <row r="17" spans="1:17" s="3" customFormat="1" ht="13.5" customHeight="1">
      <c r="A17" s="20" t="s">
        <v>425</v>
      </c>
      <c r="B17" s="370" t="s">
        <v>692</v>
      </c>
      <c r="C17" s="370"/>
      <c r="D17" s="370"/>
      <c r="E17" s="370"/>
      <c r="F17" s="370"/>
      <c r="G17" s="370"/>
      <c r="H17" s="370"/>
      <c r="I17" s="368" t="s">
        <v>581</v>
      </c>
      <c r="J17" s="370"/>
      <c r="K17" s="370"/>
      <c r="L17" s="92" t="s">
        <v>692</v>
      </c>
      <c r="M17" s="368" t="s">
        <v>573</v>
      </c>
      <c r="N17" s="369"/>
      <c r="O17" s="370" t="s">
        <v>761</v>
      </c>
      <c r="P17" s="371"/>
      <c r="Q17" s="38"/>
    </row>
    <row r="18" spans="1:18" ht="12.75">
      <c r="A18" s="368" t="s">
        <v>575</v>
      </c>
      <c r="B18" s="369"/>
      <c r="C18" s="97">
        <v>0</v>
      </c>
      <c r="D18" s="428" t="s">
        <v>579</v>
      </c>
      <c r="E18" s="428"/>
      <c r="F18" s="428"/>
      <c r="G18" s="368"/>
      <c r="H18" s="481">
        <v>0</v>
      </c>
      <c r="I18" s="482"/>
      <c r="J18" s="368" t="s">
        <v>577</v>
      </c>
      <c r="K18" s="369"/>
      <c r="L18" s="481">
        <v>0</v>
      </c>
      <c r="M18" s="482"/>
      <c r="N18" s="93" t="s">
        <v>578</v>
      </c>
      <c r="O18" s="481">
        <v>0</v>
      </c>
      <c r="P18" s="482"/>
      <c r="Q18" s="38"/>
      <c r="R18" s="3"/>
    </row>
    <row r="19" spans="1:16" ht="12.75">
      <c r="A19" s="403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5"/>
    </row>
    <row r="20" spans="1:17" s="3" customFormat="1" ht="13.5" customHeight="1">
      <c r="A20" s="20" t="s">
        <v>413</v>
      </c>
      <c r="B20" s="371" t="s">
        <v>1031</v>
      </c>
      <c r="C20" s="420"/>
      <c r="D20" s="420"/>
      <c r="E20" s="420"/>
      <c r="F20" s="420"/>
      <c r="G20" s="420"/>
      <c r="H20" s="420"/>
      <c r="I20" s="420"/>
      <c r="J20" s="428" t="s">
        <v>426</v>
      </c>
      <c r="K20" s="368"/>
      <c r="L20" s="95" t="s">
        <v>1033</v>
      </c>
      <c r="M20" s="43" t="s">
        <v>572</v>
      </c>
      <c r="N20" s="370" t="s">
        <v>703</v>
      </c>
      <c r="O20" s="370"/>
      <c r="P20" s="371"/>
      <c r="Q20" s="46"/>
    </row>
    <row r="21" spans="1:17" s="3" customFormat="1" ht="13.5" customHeight="1">
      <c r="A21" s="20" t="s">
        <v>424</v>
      </c>
      <c r="B21" s="473" t="s">
        <v>910</v>
      </c>
      <c r="C21" s="474"/>
      <c r="D21" s="475" t="s">
        <v>426</v>
      </c>
      <c r="E21" s="476"/>
      <c r="F21" s="473" t="s">
        <v>1033</v>
      </c>
      <c r="G21" s="473"/>
      <c r="H21" s="474"/>
      <c r="I21" s="20" t="s">
        <v>411</v>
      </c>
      <c r="J21" s="96" t="s">
        <v>692</v>
      </c>
      <c r="K21" s="20" t="s">
        <v>412</v>
      </c>
      <c r="L21" s="96" t="s">
        <v>692</v>
      </c>
      <c r="M21" s="475" t="s">
        <v>428</v>
      </c>
      <c r="N21" s="476"/>
      <c r="O21" s="477" t="s">
        <v>692</v>
      </c>
      <c r="P21" s="478"/>
      <c r="Q21" s="46"/>
    </row>
    <row r="22" spans="1:17" s="3" customFormat="1" ht="13.5" customHeight="1">
      <c r="A22" s="20" t="s">
        <v>580</v>
      </c>
      <c r="B22" s="473" t="s">
        <v>1032</v>
      </c>
      <c r="C22" s="473"/>
      <c r="D22" s="473"/>
      <c r="E22" s="473"/>
      <c r="F22" s="473"/>
      <c r="G22" s="473"/>
      <c r="H22" s="473"/>
      <c r="I22" s="473"/>
      <c r="J22" s="474"/>
      <c r="K22" s="479" t="s">
        <v>427</v>
      </c>
      <c r="L22" s="480"/>
      <c r="M22" s="370" t="s">
        <v>692</v>
      </c>
      <c r="N22" s="370"/>
      <c r="O22" s="370"/>
      <c r="P22" s="371"/>
      <c r="Q22" s="38"/>
    </row>
    <row r="23" spans="1:17" s="3" customFormat="1" ht="13.5" customHeight="1">
      <c r="A23" s="20" t="s">
        <v>425</v>
      </c>
      <c r="B23" s="370" t="s">
        <v>692</v>
      </c>
      <c r="C23" s="370"/>
      <c r="D23" s="370"/>
      <c r="E23" s="370"/>
      <c r="F23" s="370"/>
      <c r="G23" s="370"/>
      <c r="H23" s="370"/>
      <c r="I23" s="368" t="s">
        <v>581</v>
      </c>
      <c r="J23" s="370"/>
      <c r="K23" s="370"/>
      <c r="L23" s="92" t="s">
        <v>692</v>
      </c>
      <c r="M23" s="368" t="s">
        <v>573</v>
      </c>
      <c r="N23" s="369"/>
      <c r="O23" s="370" t="s">
        <v>698</v>
      </c>
      <c r="P23" s="371"/>
      <c r="Q23" s="38"/>
    </row>
    <row r="24" spans="1:18" ht="12.75">
      <c r="A24" s="368" t="s">
        <v>575</v>
      </c>
      <c r="B24" s="369"/>
      <c r="C24" s="97">
        <v>0</v>
      </c>
      <c r="D24" s="428" t="s">
        <v>579</v>
      </c>
      <c r="E24" s="428"/>
      <c r="F24" s="428"/>
      <c r="G24" s="368"/>
      <c r="H24" s="481">
        <v>0</v>
      </c>
      <c r="I24" s="482"/>
      <c r="J24" s="368" t="s">
        <v>577</v>
      </c>
      <c r="K24" s="369"/>
      <c r="L24" s="481">
        <v>0</v>
      </c>
      <c r="M24" s="482"/>
      <c r="N24" s="93" t="s">
        <v>578</v>
      </c>
      <c r="O24" s="481">
        <v>0</v>
      </c>
      <c r="P24" s="482"/>
      <c r="Q24" s="38"/>
      <c r="R24" s="3"/>
    </row>
    <row r="25" spans="1:16" ht="12.75">
      <c r="A25" s="403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5"/>
    </row>
    <row r="26" spans="1:19" s="37" customFormat="1" ht="11.25" customHeight="1">
      <c r="A26" s="368" t="s">
        <v>528</v>
      </c>
      <c r="B26" s="369"/>
      <c r="C26" s="369"/>
      <c r="D26" s="369"/>
      <c r="E26" s="375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1"/>
      <c r="Q26" s="46"/>
      <c r="R26" s="30"/>
      <c r="S26" s="30"/>
    </row>
    <row r="27" spans="1:17" s="3" customFormat="1" ht="13.5" customHeight="1">
      <c r="A27" s="20" t="s">
        <v>413</v>
      </c>
      <c r="B27" s="371" t="s">
        <v>1154</v>
      </c>
      <c r="C27" s="420"/>
      <c r="D27" s="420"/>
      <c r="E27" s="420"/>
      <c r="F27" s="420"/>
      <c r="G27" s="420"/>
      <c r="H27" s="420"/>
      <c r="I27" s="420"/>
      <c r="J27" s="428" t="s">
        <v>426</v>
      </c>
      <c r="K27" s="368"/>
      <c r="L27" s="95" t="s">
        <v>1033</v>
      </c>
      <c r="M27" s="43" t="s">
        <v>572</v>
      </c>
      <c r="N27" s="370" t="s">
        <v>703</v>
      </c>
      <c r="O27" s="370"/>
      <c r="P27" s="371"/>
      <c r="Q27" s="46"/>
    </row>
    <row r="28" spans="1:17" s="3" customFormat="1" ht="13.5" customHeight="1">
      <c r="A28" s="20" t="s">
        <v>424</v>
      </c>
      <c r="B28" s="473" t="s">
        <v>776</v>
      </c>
      <c r="C28" s="474"/>
      <c r="D28" s="475" t="s">
        <v>426</v>
      </c>
      <c r="E28" s="476"/>
      <c r="F28" s="473" t="s">
        <v>1033</v>
      </c>
      <c r="G28" s="473"/>
      <c r="H28" s="474"/>
      <c r="I28" s="20" t="s">
        <v>411</v>
      </c>
      <c r="J28" s="96" t="s">
        <v>692</v>
      </c>
      <c r="K28" s="20" t="s">
        <v>412</v>
      </c>
      <c r="L28" s="96" t="s">
        <v>692</v>
      </c>
      <c r="M28" s="475" t="s">
        <v>428</v>
      </c>
      <c r="N28" s="476"/>
      <c r="O28" s="477" t="s">
        <v>1187</v>
      </c>
      <c r="P28" s="478"/>
      <c r="Q28" s="46"/>
    </row>
    <row r="29" spans="1:17" s="3" customFormat="1" ht="13.5" customHeight="1">
      <c r="A29" s="20" t="s">
        <v>580</v>
      </c>
      <c r="B29" s="473" t="s">
        <v>1032</v>
      </c>
      <c r="C29" s="473"/>
      <c r="D29" s="473"/>
      <c r="E29" s="473"/>
      <c r="F29" s="473"/>
      <c r="G29" s="473"/>
      <c r="H29" s="473"/>
      <c r="I29" s="473"/>
      <c r="J29" s="474"/>
      <c r="K29" s="479" t="s">
        <v>427</v>
      </c>
      <c r="L29" s="480"/>
      <c r="M29" s="370" t="s">
        <v>698</v>
      </c>
      <c r="N29" s="370"/>
      <c r="O29" s="370"/>
      <c r="P29" s="371"/>
      <c r="Q29" s="38"/>
    </row>
    <row r="30" spans="1:17" s="3" customFormat="1" ht="13.5" customHeight="1">
      <c r="A30" s="20" t="s">
        <v>425</v>
      </c>
      <c r="B30" s="370" t="s">
        <v>1155</v>
      </c>
      <c r="C30" s="370"/>
      <c r="D30" s="370"/>
      <c r="E30" s="370"/>
      <c r="F30" s="370"/>
      <c r="G30" s="370"/>
      <c r="H30" s="370"/>
      <c r="I30" s="368" t="s">
        <v>581</v>
      </c>
      <c r="J30" s="370"/>
      <c r="K30" s="370"/>
      <c r="L30" s="92">
        <v>3000</v>
      </c>
      <c r="M30" s="368" t="s">
        <v>573</v>
      </c>
      <c r="N30" s="369"/>
      <c r="O30" s="370" t="s">
        <v>698</v>
      </c>
      <c r="P30" s="371"/>
      <c r="Q30" s="38"/>
    </row>
    <row r="31" spans="1:18" ht="12.75">
      <c r="A31" s="368" t="s">
        <v>575</v>
      </c>
      <c r="B31" s="369"/>
      <c r="C31" s="97">
        <v>4000</v>
      </c>
      <c r="D31" s="428" t="s">
        <v>579</v>
      </c>
      <c r="E31" s="428"/>
      <c r="F31" s="428"/>
      <c r="G31" s="368"/>
      <c r="H31" s="481">
        <v>4000</v>
      </c>
      <c r="I31" s="482"/>
      <c r="J31" s="368" t="s">
        <v>577</v>
      </c>
      <c r="K31" s="369"/>
      <c r="L31" s="481">
        <v>4000</v>
      </c>
      <c r="M31" s="482"/>
      <c r="N31" s="93" t="s">
        <v>578</v>
      </c>
      <c r="O31" s="481">
        <v>0</v>
      </c>
      <c r="P31" s="482"/>
      <c r="Q31" s="38"/>
      <c r="R31" s="3"/>
    </row>
    <row r="32" spans="1:16" ht="12.75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5"/>
    </row>
    <row r="33" spans="1:17" s="3" customFormat="1" ht="13.5" customHeight="1">
      <c r="A33" s="20" t="s">
        <v>413</v>
      </c>
      <c r="B33" s="371" t="s">
        <v>1185</v>
      </c>
      <c r="C33" s="420"/>
      <c r="D33" s="420"/>
      <c r="E33" s="420"/>
      <c r="F33" s="420"/>
      <c r="G33" s="420"/>
      <c r="H33" s="420"/>
      <c r="I33" s="420"/>
      <c r="J33" s="428" t="s">
        <v>426</v>
      </c>
      <c r="K33" s="368"/>
      <c r="L33" s="95" t="s">
        <v>1033</v>
      </c>
      <c r="M33" s="43" t="s">
        <v>572</v>
      </c>
      <c r="N33" s="370" t="s">
        <v>703</v>
      </c>
      <c r="O33" s="370"/>
      <c r="P33" s="371"/>
      <c r="Q33" s="46"/>
    </row>
    <row r="34" spans="1:17" s="3" customFormat="1" ht="13.5" customHeight="1">
      <c r="A34" s="20" t="s">
        <v>424</v>
      </c>
      <c r="B34" s="473" t="s">
        <v>910</v>
      </c>
      <c r="C34" s="474"/>
      <c r="D34" s="475" t="s">
        <v>426</v>
      </c>
      <c r="E34" s="476"/>
      <c r="F34" s="473" t="s">
        <v>1033</v>
      </c>
      <c r="G34" s="473"/>
      <c r="H34" s="474"/>
      <c r="I34" s="20" t="s">
        <v>411</v>
      </c>
      <c r="J34" s="96" t="s">
        <v>692</v>
      </c>
      <c r="K34" s="20" t="s">
        <v>412</v>
      </c>
      <c r="L34" s="96" t="s">
        <v>692</v>
      </c>
      <c r="M34" s="475" t="s">
        <v>428</v>
      </c>
      <c r="N34" s="476"/>
      <c r="O34" s="477" t="s">
        <v>692</v>
      </c>
      <c r="P34" s="478"/>
      <c r="Q34" s="46"/>
    </row>
    <row r="35" spans="1:17" s="3" customFormat="1" ht="13.5" customHeight="1">
      <c r="A35" s="20" t="s">
        <v>580</v>
      </c>
      <c r="B35" s="473" t="s">
        <v>1032</v>
      </c>
      <c r="C35" s="473"/>
      <c r="D35" s="473"/>
      <c r="E35" s="473"/>
      <c r="F35" s="473"/>
      <c r="G35" s="473"/>
      <c r="H35" s="473"/>
      <c r="I35" s="473"/>
      <c r="J35" s="474"/>
      <c r="K35" s="479" t="s">
        <v>427</v>
      </c>
      <c r="L35" s="480"/>
      <c r="M35" s="370" t="s">
        <v>698</v>
      </c>
      <c r="N35" s="370"/>
      <c r="O35" s="370"/>
      <c r="P35" s="371"/>
      <c r="Q35" s="38"/>
    </row>
    <row r="36" spans="1:17" s="3" customFormat="1" ht="13.5" customHeight="1">
      <c r="A36" s="20" t="s">
        <v>425</v>
      </c>
      <c r="B36" s="370" t="s">
        <v>1186</v>
      </c>
      <c r="C36" s="370"/>
      <c r="D36" s="370"/>
      <c r="E36" s="370"/>
      <c r="F36" s="370"/>
      <c r="G36" s="370"/>
      <c r="H36" s="370"/>
      <c r="I36" s="368" t="s">
        <v>581</v>
      </c>
      <c r="J36" s="370"/>
      <c r="K36" s="370"/>
      <c r="L36" s="92">
        <v>228000</v>
      </c>
      <c r="M36" s="368" t="s">
        <v>573</v>
      </c>
      <c r="N36" s="369"/>
      <c r="O36" s="370" t="s">
        <v>692</v>
      </c>
      <c r="P36" s="371"/>
      <c r="Q36" s="38"/>
    </row>
    <row r="37" spans="1:18" ht="12.75">
      <c r="A37" s="368" t="s">
        <v>575</v>
      </c>
      <c r="B37" s="369"/>
      <c r="C37" s="97">
        <v>4000</v>
      </c>
      <c r="D37" s="428" t="s">
        <v>579</v>
      </c>
      <c r="E37" s="428"/>
      <c r="F37" s="428"/>
      <c r="G37" s="368"/>
      <c r="H37" s="481">
        <v>4000</v>
      </c>
      <c r="I37" s="482"/>
      <c r="J37" s="368" t="s">
        <v>577</v>
      </c>
      <c r="K37" s="369"/>
      <c r="L37" s="481">
        <v>4000</v>
      </c>
      <c r="M37" s="482"/>
      <c r="N37" s="93" t="s">
        <v>578</v>
      </c>
      <c r="O37" s="481">
        <v>0</v>
      </c>
      <c r="P37" s="482"/>
      <c r="Q37" s="38"/>
      <c r="R37" s="3"/>
    </row>
    <row r="38" spans="1:16" ht="12.75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5"/>
    </row>
    <row r="39" spans="1:17" s="3" customFormat="1" ht="13.5" customHeight="1">
      <c r="A39" s="368" t="s">
        <v>772</v>
      </c>
      <c r="B39" s="369"/>
      <c r="C39" s="369"/>
      <c r="D39" s="369"/>
      <c r="E39" s="375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1"/>
      <c r="Q39" s="46"/>
    </row>
    <row r="40" spans="1:17" s="3" customFormat="1" ht="13.5" customHeight="1">
      <c r="A40" s="20" t="s">
        <v>413</v>
      </c>
      <c r="B40" s="371" t="s">
        <v>775</v>
      </c>
      <c r="C40" s="420"/>
      <c r="D40" s="420"/>
      <c r="E40" s="420"/>
      <c r="F40" s="420"/>
      <c r="G40" s="420"/>
      <c r="H40" s="420"/>
      <c r="I40" s="420"/>
      <c r="J40" s="428" t="s">
        <v>426</v>
      </c>
      <c r="K40" s="368"/>
      <c r="L40" s="95" t="s">
        <v>778</v>
      </c>
      <c r="M40" s="43" t="s">
        <v>572</v>
      </c>
      <c r="N40" s="370" t="s">
        <v>703</v>
      </c>
      <c r="O40" s="370"/>
      <c r="P40" s="371"/>
      <c r="Q40" s="46"/>
    </row>
    <row r="41" spans="1:17" s="3" customFormat="1" ht="13.5" customHeight="1">
      <c r="A41" s="20" t="s">
        <v>424</v>
      </c>
      <c r="B41" s="473" t="s">
        <v>776</v>
      </c>
      <c r="C41" s="474"/>
      <c r="D41" s="475" t="s">
        <v>426</v>
      </c>
      <c r="E41" s="476"/>
      <c r="F41" s="473" t="s">
        <v>778</v>
      </c>
      <c r="G41" s="473"/>
      <c r="H41" s="474"/>
      <c r="I41" s="20" t="s">
        <v>411</v>
      </c>
      <c r="J41" s="96" t="s">
        <v>692</v>
      </c>
      <c r="K41" s="20" t="s">
        <v>412</v>
      </c>
      <c r="L41" s="96" t="s">
        <v>692</v>
      </c>
      <c r="M41" s="475" t="s">
        <v>428</v>
      </c>
      <c r="N41" s="476"/>
      <c r="O41" s="477" t="s">
        <v>692</v>
      </c>
      <c r="P41" s="478"/>
      <c r="Q41" s="38"/>
    </row>
    <row r="42" spans="1:17" s="3" customFormat="1" ht="13.5" customHeight="1">
      <c r="A42" s="20" t="s">
        <v>580</v>
      </c>
      <c r="B42" s="473" t="s">
        <v>777</v>
      </c>
      <c r="C42" s="473"/>
      <c r="D42" s="473"/>
      <c r="E42" s="473"/>
      <c r="F42" s="473"/>
      <c r="G42" s="473"/>
      <c r="H42" s="473"/>
      <c r="I42" s="473"/>
      <c r="J42" s="474"/>
      <c r="K42" s="479" t="s">
        <v>427</v>
      </c>
      <c r="L42" s="480"/>
      <c r="M42" s="370" t="s">
        <v>692</v>
      </c>
      <c r="N42" s="370"/>
      <c r="O42" s="370"/>
      <c r="P42" s="371"/>
      <c r="Q42" s="38"/>
    </row>
    <row r="43" spans="1:18" ht="13.5">
      <c r="A43" s="20" t="s">
        <v>425</v>
      </c>
      <c r="B43" s="370" t="s">
        <v>692</v>
      </c>
      <c r="C43" s="370"/>
      <c r="D43" s="370"/>
      <c r="E43" s="370"/>
      <c r="F43" s="370"/>
      <c r="G43" s="370"/>
      <c r="H43" s="370"/>
      <c r="I43" s="368" t="s">
        <v>581</v>
      </c>
      <c r="J43" s="370"/>
      <c r="K43" s="370"/>
      <c r="L43" s="92" t="s">
        <v>692</v>
      </c>
      <c r="M43" s="368" t="s">
        <v>573</v>
      </c>
      <c r="N43" s="369"/>
      <c r="O43" s="370" t="s">
        <v>779</v>
      </c>
      <c r="P43" s="371"/>
      <c r="Q43" s="38"/>
      <c r="R43" s="3"/>
    </row>
    <row r="44" spans="1:16" ht="12.75">
      <c r="A44" s="368" t="s">
        <v>575</v>
      </c>
      <c r="B44" s="369"/>
      <c r="C44" s="97">
        <v>0</v>
      </c>
      <c r="D44" s="428" t="s">
        <v>579</v>
      </c>
      <c r="E44" s="428"/>
      <c r="F44" s="428"/>
      <c r="G44" s="368"/>
      <c r="H44" s="481">
        <v>0</v>
      </c>
      <c r="I44" s="482"/>
      <c r="J44" s="368" t="s">
        <v>577</v>
      </c>
      <c r="K44" s="369"/>
      <c r="L44" s="481">
        <v>0</v>
      </c>
      <c r="M44" s="482"/>
      <c r="N44" s="93" t="s">
        <v>578</v>
      </c>
      <c r="O44" s="481">
        <v>0</v>
      </c>
      <c r="P44" s="482"/>
    </row>
    <row r="45" spans="1:16" ht="12.75">
      <c r="A45" s="403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5"/>
    </row>
    <row r="46" spans="1:17" s="3" customFormat="1" ht="13.5" customHeight="1">
      <c r="A46" s="368" t="s">
        <v>81</v>
      </c>
      <c r="B46" s="369"/>
      <c r="C46" s="369"/>
      <c r="D46" s="369"/>
      <c r="E46" s="375"/>
      <c r="F46" s="469"/>
      <c r="G46" s="470"/>
      <c r="H46" s="470"/>
      <c r="I46" s="470"/>
      <c r="J46" s="470"/>
      <c r="K46" s="470"/>
      <c r="L46" s="470"/>
      <c r="M46" s="470"/>
      <c r="N46" s="470"/>
      <c r="O46" s="470"/>
      <c r="P46" s="471"/>
      <c r="Q46" s="46"/>
    </row>
    <row r="47" spans="1:17" s="3" customFormat="1" ht="13.5" customHeight="1">
      <c r="A47" s="20" t="s">
        <v>413</v>
      </c>
      <c r="B47" s="371" t="s">
        <v>86</v>
      </c>
      <c r="C47" s="420"/>
      <c r="D47" s="420"/>
      <c r="E47" s="420"/>
      <c r="F47" s="420"/>
      <c r="G47" s="420"/>
      <c r="H47" s="420"/>
      <c r="I47" s="420"/>
      <c r="J47" s="428" t="s">
        <v>426</v>
      </c>
      <c r="K47" s="368"/>
      <c r="L47" s="95" t="s">
        <v>778</v>
      </c>
      <c r="M47" s="43" t="s">
        <v>572</v>
      </c>
      <c r="N47" s="370" t="s">
        <v>703</v>
      </c>
      <c r="O47" s="370"/>
      <c r="P47" s="371"/>
      <c r="Q47" s="46"/>
    </row>
    <row r="48" spans="1:17" s="3" customFormat="1" ht="13.5" customHeight="1">
      <c r="A48" s="20" t="s">
        <v>424</v>
      </c>
      <c r="B48" s="473" t="s">
        <v>910</v>
      </c>
      <c r="C48" s="474"/>
      <c r="D48" s="475" t="s">
        <v>426</v>
      </c>
      <c r="E48" s="476"/>
      <c r="F48" s="473" t="s">
        <v>778</v>
      </c>
      <c r="G48" s="473"/>
      <c r="H48" s="474"/>
      <c r="I48" s="20" t="s">
        <v>411</v>
      </c>
      <c r="J48" s="96" t="s">
        <v>692</v>
      </c>
      <c r="K48" s="20" t="s">
        <v>412</v>
      </c>
      <c r="L48" s="96" t="s">
        <v>692</v>
      </c>
      <c r="M48" s="475" t="s">
        <v>428</v>
      </c>
      <c r="N48" s="476"/>
      <c r="O48" s="477" t="s">
        <v>692</v>
      </c>
      <c r="P48" s="478"/>
      <c r="Q48" s="38"/>
    </row>
    <row r="49" spans="1:17" s="3" customFormat="1" ht="13.5" customHeight="1">
      <c r="A49" s="20" t="s">
        <v>580</v>
      </c>
      <c r="B49" s="473" t="s">
        <v>777</v>
      </c>
      <c r="C49" s="473"/>
      <c r="D49" s="473"/>
      <c r="E49" s="473"/>
      <c r="F49" s="473"/>
      <c r="G49" s="473"/>
      <c r="H49" s="473"/>
      <c r="I49" s="473"/>
      <c r="J49" s="474"/>
      <c r="K49" s="479" t="s">
        <v>427</v>
      </c>
      <c r="L49" s="480"/>
      <c r="M49" s="370" t="s">
        <v>698</v>
      </c>
      <c r="N49" s="370"/>
      <c r="O49" s="370"/>
      <c r="P49" s="371"/>
      <c r="Q49" s="38"/>
    </row>
    <row r="50" spans="1:18" ht="13.5">
      <c r="A50" s="20" t="s">
        <v>425</v>
      </c>
      <c r="B50" s="370" t="s">
        <v>87</v>
      </c>
      <c r="C50" s="370"/>
      <c r="D50" s="370"/>
      <c r="E50" s="370"/>
      <c r="F50" s="370"/>
      <c r="G50" s="370"/>
      <c r="H50" s="370"/>
      <c r="I50" s="368" t="s">
        <v>581</v>
      </c>
      <c r="J50" s="370"/>
      <c r="K50" s="370"/>
      <c r="L50" s="92" t="s">
        <v>88</v>
      </c>
      <c r="M50" s="368" t="s">
        <v>573</v>
      </c>
      <c r="N50" s="369"/>
      <c r="O50" s="370" t="s">
        <v>770</v>
      </c>
      <c r="P50" s="371"/>
      <c r="Q50" s="38"/>
      <c r="R50" s="3"/>
    </row>
    <row r="51" spans="1:16" ht="12.75">
      <c r="A51" s="368" t="s">
        <v>575</v>
      </c>
      <c r="B51" s="369"/>
      <c r="C51" s="97">
        <v>0</v>
      </c>
      <c r="D51" s="428" t="s">
        <v>579</v>
      </c>
      <c r="E51" s="428"/>
      <c r="F51" s="428"/>
      <c r="G51" s="368"/>
      <c r="H51" s="481">
        <v>0</v>
      </c>
      <c r="I51" s="482"/>
      <c r="J51" s="368" t="s">
        <v>577</v>
      </c>
      <c r="K51" s="369"/>
      <c r="L51" s="481">
        <v>0</v>
      </c>
      <c r="M51" s="482"/>
      <c r="N51" s="93" t="s">
        <v>578</v>
      </c>
      <c r="O51" s="481">
        <v>0</v>
      </c>
      <c r="P51" s="482"/>
    </row>
    <row r="52" spans="1:16" ht="12.75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5"/>
    </row>
    <row r="53" spans="1:17" s="3" customFormat="1" ht="13.5" customHeight="1">
      <c r="A53" s="368" t="s">
        <v>535</v>
      </c>
      <c r="B53" s="369"/>
      <c r="C53" s="369"/>
      <c r="D53" s="369"/>
      <c r="E53" s="375"/>
      <c r="F53" s="469"/>
      <c r="G53" s="470"/>
      <c r="H53" s="470"/>
      <c r="I53" s="470"/>
      <c r="J53" s="470"/>
      <c r="K53" s="470"/>
      <c r="L53" s="470"/>
      <c r="M53" s="470"/>
      <c r="N53" s="470"/>
      <c r="O53" s="470"/>
      <c r="P53" s="471"/>
      <c r="Q53" s="46"/>
    </row>
    <row r="54" spans="1:17" s="3" customFormat="1" ht="13.5" customHeight="1">
      <c r="A54" s="20" t="s">
        <v>413</v>
      </c>
      <c r="B54" s="371" t="s">
        <v>1247</v>
      </c>
      <c r="C54" s="420"/>
      <c r="D54" s="420"/>
      <c r="E54" s="420"/>
      <c r="F54" s="420"/>
      <c r="G54" s="420"/>
      <c r="H54" s="420"/>
      <c r="I54" s="420"/>
      <c r="J54" s="428" t="s">
        <v>426</v>
      </c>
      <c r="K54" s="368"/>
      <c r="L54" s="95" t="s">
        <v>1033</v>
      </c>
      <c r="M54" s="43" t="s">
        <v>572</v>
      </c>
      <c r="N54" s="370" t="s">
        <v>703</v>
      </c>
      <c r="O54" s="370"/>
      <c r="P54" s="371"/>
      <c r="Q54" s="46"/>
    </row>
    <row r="55" spans="1:17" s="3" customFormat="1" ht="13.5" customHeight="1">
      <c r="A55" s="20" t="s">
        <v>424</v>
      </c>
      <c r="B55" s="473" t="s">
        <v>1030</v>
      </c>
      <c r="C55" s="474"/>
      <c r="D55" s="475" t="s">
        <v>426</v>
      </c>
      <c r="E55" s="476"/>
      <c r="F55" s="473" t="s">
        <v>1033</v>
      </c>
      <c r="G55" s="473"/>
      <c r="H55" s="474"/>
      <c r="I55" s="20" t="s">
        <v>411</v>
      </c>
      <c r="J55" s="96" t="s">
        <v>692</v>
      </c>
      <c r="K55" s="20" t="s">
        <v>412</v>
      </c>
      <c r="L55" s="96" t="s">
        <v>692</v>
      </c>
      <c r="M55" s="475" t="s">
        <v>428</v>
      </c>
      <c r="N55" s="476"/>
      <c r="O55" s="477" t="s">
        <v>1248</v>
      </c>
      <c r="P55" s="478"/>
      <c r="Q55" s="38"/>
    </row>
    <row r="56" spans="1:17" s="3" customFormat="1" ht="13.5" customHeight="1">
      <c r="A56" s="20" t="s">
        <v>580</v>
      </c>
      <c r="B56" s="473" t="s">
        <v>1032</v>
      </c>
      <c r="C56" s="473"/>
      <c r="D56" s="473"/>
      <c r="E56" s="473"/>
      <c r="F56" s="473"/>
      <c r="G56" s="473"/>
      <c r="H56" s="473"/>
      <c r="I56" s="473"/>
      <c r="J56" s="474"/>
      <c r="K56" s="479" t="s">
        <v>427</v>
      </c>
      <c r="L56" s="480"/>
      <c r="M56" s="370" t="s">
        <v>698</v>
      </c>
      <c r="N56" s="370"/>
      <c r="O56" s="370"/>
      <c r="P56" s="371"/>
      <c r="Q56" s="38"/>
    </row>
    <row r="57" spans="1:18" ht="13.5">
      <c r="A57" s="20" t="s">
        <v>425</v>
      </c>
      <c r="B57" s="370" t="s">
        <v>1155</v>
      </c>
      <c r="C57" s="370"/>
      <c r="D57" s="370"/>
      <c r="E57" s="370"/>
      <c r="F57" s="370"/>
      <c r="G57" s="370"/>
      <c r="H57" s="370"/>
      <c r="I57" s="368" t="s">
        <v>581</v>
      </c>
      <c r="J57" s="370"/>
      <c r="K57" s="370"/>
      <c r="L57" s="92">
        <v>3000</v>
      </c>
      <c r="M57" s="368" t="s">
        <v>573</v>
      </c>
      <c r="N57" s="369"/>
      <c r="O57" s="370" t="s">
        <v>698</v>
      </c>
      <c r="P57" s="371"/>
      <c r="Q57" s="38"/>
      <c r="R57" s="3"/>
    </row>
    <row r="58" spans="1:16" ht="12.75">
      <c r="A58" s="368" t="s">
        <v>575</v>
      </c>
      <c r="B58" s="369"/>
      <c r="C58" s="97">
        <v>0</v>
      </c>
      <c r="D58" s="428" t="s">
        <v>579</v>
      </c>
      <c r="E58" s="428"/>
      <c r="F58" s="428"/>
      <c r="G58" s="368"/>
      <c r="H58" s="481">
        <v>0</v>
      </c>
      <c r="I58" s="482"/>
      <c r="J58" s="368" t="s">
        <v>577</v>
      </c>
      <c r="K58" s="369"/>
      <c r="L58" s="481">
        <v>0</v>
      </c>
      <c r="M58" s="482"/>
      <c r="N58" s="93" t="s">
        <v>578</v>
      </c>
      <c r="O58" s="481">
        <v>0</v>
      </c>
      <c r="P58" s="482"/>
    </row>
    <row r="59" spans="1:17" s="3" customFormat="1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</row>
    <row r="60" spans="1:17" s="3" customFormat="1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6"/>
    </row>
    <row r="61" spans="1:17" s="3" customFormat="1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38"/>
    </row>
    <row r="62" spans="1:17" s="3" customFormat="1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38"/>
    </row>
    <row r="63" spans="17:18" ht="12.75">
      <c r="Q63" s="38"/>
      <c r="R63" s="3"/>
    </row>
  </sheetData>
  <sheetProtection password="CEFE" sheet="1" objects="1" scenarios="1"/>
  <mergeCells count="194">
    <mergeCell ref="L58:M58"/>
    <mergeCell ref="O58:P58"/>
    <mergeCell ref="A58:B58"/>
    <mergeCell ref="D58:G58"/>
    <mergeCell ref="H58:I58"/>
    <mergeCell ref="J58:K58"/>
    <mergeCell ref="B56:J56"/>
    <mergeCell ref="K56:L56"/>
    <mergeCell ref="M56:P56"/>
    <mergeCell ref="B57:H57"/>
    <mergeCell ref="I57:K57"/>
    <mergeCell ref="M57:N57"/>
    <mergeCell ref="O57:P57"/>
    <mergeCell ref="B54:I54"/>
    <mergeCell ref="J54:K54"/>
    <mergeCell ref="N54:P54"/>
    <mergeCell ref="B55:C55"/>
    <mergeCell ref="D55:E55"/>
    <mergeCell ref="F55:H55"/>
    <mergeCell ref="M55:N55"/>
    <mergeCell ref="O55:P55"/>
    <mergeCell ref="A52:P52"/>
    <mergeCell ref="A53:E53"/>
    <mergeCell ref="F53:P53"/>
    <mergeCell ref="L51:M51"/>
    <mergeCell ref="O51:P51"/>
    <mergeCell ref="A51:B51"/>
    <mergeCell ref="D51:G51"/>
    <mergeCell ref="H51:I51"/>
    <mergeCell ref="J51:K51"/>
    <mergeCell ref="B49:J49"/>
    <mergeCell ref="K49:L49"/>
    <mergeCell ref="M49:P49"/>
    <mergeCell ref="B50:H50"/>
    <mergeCell ref="I50:K50"/>
    <mergeCell ref="M50:N50"/>
    <mergeCell ref="O50:P50"/>
    <mergeCell ref="B47:I47"/>
    <mergeCell ref="J47:K47"/>
    <mergeCell ref="N47:P47"/>
    <mergeCell ref="B48:C48"/>
    <mergeCell ref="D48:E48"/>
    <mergeCell ref="F48:H48"/>
    <mergeCell ref="M48:N48"/>
    <mergeCell ref="O48:P48"/>
    <mergeCell ref="A45:P45"/>
    <mergeCell ref="A46:E46"/>
    <mergeCell ref="F46:P46"/>
    <mergeCell ref="L44:M44"/>
    <mergeCell ref="O44:P44"/>
    <mergeCell ref="A44:B44"/>
    <mergeCell ref="D44:G44"/>
    <mergeCell ref="H44:I44"/>
    <mergeCell ref="J44:K44"/>
    <mergeCell ref="B42:J42"/>
    <mergeCell ref="K42:L42"/>
    <mergeCell ref="M42:P42"/>
    <mergeCell ref="B43:H43"/>
    <mergeCell ref="I43:K43"/>
    <mergeCell ref="M43:N43"/>
    <mergeCell ref="O43:P43"/>
    <mergeCell ref="B40:I40"/>
    <mergeCell ref="J40:K40"/>
    <mergeCell ref="N40:P40"/>
    <mergeCell ref="B41:C41"/>
    <mergeCell ref="D41:E41"/>
    <mergeCell ref="F41:H41"/>
    <mergeCell ref="M41:N41"/>
    <mergeCell ref="O41:P41"/>
    <mergeCell ref="A38:P38"/>
    <mergeCell ref="A39:E39"/>
    <mergeCell ref="F39:P39"/>
    <mergeCell ref="L37:M37"/>
    <mergeCell ref="O37:P37"/>
    <mergeCell ref="A37:B37"/>
    <mergeCell ref="D37:G37"/>
    <mergeCell ref="H37:I37"/>
    <mergeCell ref="J37:K37"/>
    <mergeCell ref="B36:H36"/>
    <mergeCell ref="I36:K36"/>
    <mergeCell ref="M36:N36"/>
    <mergeCell ref="O36:P36"/>
    <mergeCell ref="O34:P34"/>
    <mergeCell ref="B35:J35"/>
    <mergeCell ref="K35:L35"/>
    <mergeCell ref="M35:P35"/>
    <mergeCell ref="B34:C34"/>
    <mergeCell ref="D34:E34"/>
    <mergeCell ref="F34:H34"/>
    <mergeCell ref="M34:N34"/>
    <mergeCell ref="L31:M31"/>
    <mergeCell ref="O31:P31"/>
    <mergeCell ref="A32:P32"/>
    <mergeCell ref="B33:I33"/>
    <mergeCell ref="J33:K33"/>
    <mergeCell ref="N33:P33"/>
    <mergeCell ref="A31:B31"/>
    <mergeCell ref="D31:G31"/>
    <mergeCell ref="H31:I31"/>
    <mergeCell ref="J31:K31"/>
    <mergeCell ref="B29:J29"/>
    <mergeCell ref="K29:L29"/>
    <mergeCell ref="M29:P29"/>
    <mergeCell ref="B30:H30"/>
    <mergeCell ref="I30:K30"/>
    <mergeCell ref="M30:N30"/>
    <mergeCell ref="O30:P30"/>
    <mergeCell ref="B27:I27"/>
    <mergeCell ref="J27:K27"/>
    <mergeCell ref="N27:P27"/>
    <mergeCell ref="B28:C28"/>
    <mergeCell ref="D28:E28"/>
    <mergeCell ref="F28:H28"/>
    <mergeCell ref="M28:N28"/>
    <mergeCell ref="O28:P28"/>
    <mergeCell ref="A25:P25"/>
    <mergeCell ref="A26:E26"/>
    <mergeCell ref="F26:P26"/>
    <mergeCell ref="L24:M24"/>
    <mergeCell ref="O24:P24"/>
    <mergeCell ref="A24:B24"/>
    <mergeCell ref="D24:G24"/>
    <mergeCell ref="H24:I24"/>
    <mergeCell ref="J24:K24"/>
    <mergeCell ref="B23:H23"/>
    <mergeCell ref="I23:K23"/>
    <mergeCell ref="M23:N23"/>
    <mergeCell ref="O23:P23"/>
    <mergeCell ref="O21:P21"/>
    <mergeCell ref="B22:J22"/>
    <mergeCell ref="K22:L22"/>
    <mergeCell ref="M22:P22"/>
    <mergeCell ref="B21:C21"/>
    <mergeCell ref="D21:E21"/>
    <mergeCell ref="F21:H21"/>
    <mergeCell ref="M21:N21"/>
    <mergeCell ref="L18:M18"/>
    <mergeCell ref="O18:P18"/>
    <mergeCell ref="A19:P19"/>
    <mergeCell ref="B20:I20"/>
    <mergeCell ref="J20:K20"/>
    <mergeCell ref="N20:P20"/>
    <mergeCell ref="A18:B18"/>
    <mergeCell ref="D18:G18"/>
    <mergeCell ref="H18:I18"/>
    <mergeCell ref="J18:K18"/>
    <mergeCell ref="B16:J16"/>
    <mergeCell ref="K16:L16"/>
    <mergeCell ref="M16:P16"/>
    <mergeCell ref="B17:H17"/>
    <mergeCell ref="I17:K17"/>
    <mergeCell ref="M17:N17"/>
    <mergeCell ref="O17:P17"/>
    <mergeCell ref="B14:I14"/>
    <mergeCell ref="J14:K14"/>
    <mergeCell ref="N14:P14"/>
    <mergeCell ref="B15:C15"/>
    <mergeCell ref="D15:E15"/>
    <mergeCell ref="F15:H15"/>
    <mergeCell ref="M15:N15"/>
    <mergeCell ref="O15:P15"/>
    <mergeCell ref="A12:P12"/>
    <mergeCell ref="A13:E13"/>
    <mergeCell ref="F13:P13"/>
    <mergeCell ref="L11:M11"/>
    <mergeCell ref="O11:P11"/>
    <mergeCell ref="A11:B11"/>
    <mergeCell ref="D11:G11"/>
    <mergeCell ref="H11:I11"/>
    <mergeCell ref="J11:K11"/>
    <mergeCell ref="B9:J9"/>
    <mergeCell ref="K9:L9"/>
    <mergeCell ref="M9:P9"/>
    <mergeCell ref="B10:H10"/>
    <mergeCell ref="I10:K10"/>
    <mergeCell ref="M10:N10"/>
    <mergeCell ref="O10:P10"/>
    <mergeCell ref="B7:I7"/>
    <mergeCell ref="J7:K7"/>
    <mergeCell ref="N7:P7"/>
    <mergeCell ref="B8:C8"/>
    <mergeCell ref="D8:E8"/>
    <mergeCell ref="F8:H8"/>
    <mergeCell ref="M8:N8"/>
    <mergeCell ref="O8:P8"/>
    <mergeCell ref="A6:E6"/>
    <mergeCell ref="F6:P6"/>
    <mergeCell ref="A3:D3"/>
    <mergeCell ref="A1:P1"/>
    <mergeCell ref="A4:P5"/>
    <mergeCell ref="A2:P2"/>
    <mergeCell ref="M3:N3"/>
    <mergeCell ref="O3:P3"/>
    <mergeCell ref="E3:L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89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46" customWidth="1"/>
    <col min="18" max="18" width="5.8515625" style="46" customWidth="1"/>
    <col min="19" max="19" width="5.8515625" style="0" customWidth="1"/>
  </cols>
  <sheetData>
    <row r="1" spans="1:18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491"/>
      <c r="R1" s="491"/>
    </row>
    <row r="2" spans="1:18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  <c r="Q2" s="491"/>
      <c r="R2" s="491"/>
    </row>
    <row r="3" spans="1:18" ht="13.5" thickBot="1">
      <c r="A3" s="387" t="s">
        <v>587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93"/>
      <c r="M3" s="390" t="s">
        <v>417</v>
      </c>
      <c r="N3" s="391"/>
      <c r="O3" s="388" t="s">
        <v>682</v>
      </c>
      <c r="P3" s="472"/>
      <c r="Q3" s="491"/>
      <c r="R3" s="491"/>
    </row>
    <row r="4" spans="1:18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  <c r="Q4" s="491"/>
      <c r="R4" s="491"/>
    </row>
    <row r="5" spans="1:18" s="29" customFormat="1" ht="11.2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80"/>
      <c r="Q5" s="491"/>
      <c r="R5" s="491"/>
    </row>
    <row r="6" spans="1:19" s="37" customFormat="1" ht="11.25" customHeight="1">
      <c r="A6" s="368" t="s">
        <v>511</v>
      </c>
      <c r="B6" s="369"/>
      <c r="C6" s="369"/>
      <c r="D6" s="369"/>
      <c r="E6" s="375"/>
      <c r="F6" s="469"/>
      <c r="G6" s="470"/>
      <c r="H6" s="470"/>
      <c r="I6" s="470"/>
      <c r="J6" s="470"/>
      <c r="K6" s="470"/>
      <c r="L6" s="470"/>
      <c r="M6" s="470"/>
      <c r="N6" s="470"/>
      <c r="O6" s="470"/>
      <c r="P6" s="471"/>
      <c r="Q6" s="491"/>
      <c r="R6" s="491"/>
      <c r="S6" s="30"/>
    </row>
    <row r="7" spans="1:18" s="3" customFormat="1" ht="13.5" customHeight="1">
      <c r="A7" s="20" t="s">
        <v>413</v>
      </c>
      <c r="B7" s="370" t="s">
        <v>879</v>
      </c>
      <c r="C7" s="370"/>
      <c r="D7" s="370"/>
      <c r="E7" s="370"/>
      <c r="F7" s="370"/>
      <c r="G7" s="370"/>
      <c r="H7" s="370"/>
      <c r="I7" s="371"/>
      <c r="J7" s="368" t="s">
        <v>573</v>
      </c>
      <c r="K7" s="369"/>
      <c r="L7" s="92" t="s">
        <v>692</v>
      </c>
      <c r="M7" s="43" t="s">
        <v>572</v>
      </c>
      <c r="N7" s="485" t="s">
        <v>703</v>
      </c>
      <c r="O7" s="485"/>
      <c r="P7" s="486"/>
      <c r="Q7" s="491"/>
      <c r="R7" s="491"/>
    </row>
    <row r="8" spans="1:18" s="3" customFormat="1" ht="13.5" customHeight="1">
      <c r="A8" s="20" t="s">
        <v>424</v>
      </c>
      <c r="B8" s="473" t="s">
        <v>776</v>
      </c>
      <c r="C8" s="474"/>
      <c r="D8" s="489" t="s">
        <v>574</v>
      </c>
      <c r="E8" s="490"/>
      <c r="F8" s="487" t="s">
        <v>880</v>
      </c>
      <c r="G8" s="487"/>
      <c r="H8" s="487"/>
      <c r="I8" s="487"/>
      <c r="J8" s="488"/>
      <c r="K8" s="20" t="s">
        <v>411</v>
      </c>
      <c r="L8" s="483">
        <v>40603</v>
      </c>
      <c r="M8" s="484"/>
      <c r="N8" s="20" t="s">
        <v>412</v>
      </c>
      <c r="O8" s="483">
        <v>40724</v>
      </c>
      <c r="P8" s="484"/>
      <c r="Q8" s="491"/>
      <c r="R8" s="491"/>
    </row>
    <row r="9" spans="1:18" ht="12.75">
      <c r="A9" s="368" t="s">
        <v>575</v>
      </c>
      <c r="B9" s="369"/>
      <c r="C9" s="369"/>
      <c r="D9" s="481">
        <v>0</v>
      </c>
      <c r="E9" s="482"/>
      <c r="F9" s="368" t="s">
        <v>576</v>
      </c>
      <c r="G9" s="369"/>
      <c r="H9" s="481">
        <v>0</v>
      </c>
      <c r="I9" s="482"/>
      <c r="J9" s="368" t="s">
        <v>577</v>
      </c>
      <c r="K9" s="369"/>
      <c r="L9" s="481">
        <v>0</v>
      </c>
      <c r="M9" s="482"/>
      <c r="N9" s="93" t="s">
        <v>578</v>
      </c>
      <c r="O9" s="481">
        <v>0</v>
      </c>
      <c r="P9" s="482"/>
      <c r="Q9" s="491"/>
      <c r="R9" s="491"/>
    </row>
    <row r="10" spans="1:18" ht="12.75">
      <c r="A10" s="373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4"/>
      <c r="Q10" s="491"/>
      <c r="R10" s="491"/>
    </row>
    <row r="11" spans="1:19" s="37" customFormat="1" ht="11.25" customHeight="1">
      <c r="A11" s="368" t="s">
        <v>519</v>
      </c>
      <c r="B11" s="369"/>
      <c r="C11" s="369"/>
      <c r="D11" s="369"/>
      <c r="E11" s="375"/>
      <c r="F11" s="469"/>
      <c r="G11" s="470"/>
      <c r="H11" s="470"/>
      <c r="I11" s="470"/>
      <c r="J11" s="470"/>
      <c r="K11" s="470"/>
      <c r="L11" s="470"/>
      <c r="M11" s="470"/>
      <c r="N11" s="470"/>
      <c r="O11" s="470"/>
      <c r="P11" s="471"/>
      <c r="Q11" s="491"/>
      <c r="R11" s="491"/>
      <c r="S11" s="30"/>
    </row>
    <row r="12" spans="1:18" s="3" customFormat="1" ht="13.5" customHeight="1">
      <c r="A12" s="20" t="s">
        <v>413</v>
      </c>
      <c r="B12" s="370" t="s">
        <v>907</v>
      </c>
      <c r="C12" s="370"/>
      <c r="D12" s="370"/>
      <c r="E12" s="370"/>
      <c r="F12" s="370"/>
      <c r="G12" s="370"/>
      <c r="H12" s="370"/>
      <c r="I12" s="371"/>
      <c r="J12" s="368" t="s">
        <v>573</v>
      </c>
      <c r="K12" s="369"/>
      <c r="L12" s="92" t="s">
        <v>761</v>
      </c>
      <c r="M12" s="43" t="s">
        <v>572</v>
      </c>
      <c r="N12" s="485" t="s">
        <v>703</v>
      </c>
      <c r="O12" s="485"/>
      <c r="P12" s="486"/>
      <c r="Q12" s="491"/>
      <c r="R12" s="491"/>
    </row>
    <row r="13" spans="1:18" s="3" customFormat="1" ht="13.5" customHeight="1">
      <c r="A13" s="20" t="s">
        <v>424</v>
      </c>
      <c r="B13" s="473" t="s">
        <v>776</v>
      </c>
      <c r="C13" s="474"/>
      <c r="D13" s="489" t="s">
        <v>574</v>
      </c>
      <c r="E13" s="490"/>
      <c r="F13" s="487" t="s">
        <v>913</v>
      </c>
      <c r="G13" s="487"/>
      <c r="H13" s="487"/>
      <c r="I13" s="487"/>
      <c r="J13" s="488"/>
      <c r="K13" s="20" t="s">
        <v>411</v>
      </c>
      <c r="L13" s="483">
        <v>39816</v>
      </c>
      <c r="M13" s="484"/>
      <c r="N13" s="20" t="s">
        <v>412</v>
      </c>
      <c r="O13" s="483" t="s">
        <v>912</v>
      </c>
      <c r="P13" s="484"/>
      <c r="Q13" s="491"/>
      <c r="R13" s="491"/>
    </row>
    <row r="14" spans="1:18" ht="12.75">
      <c r="A14" s="368" t="s">
        <v>575</v>
      </c>
      <c r="B14" s="369"/>
      <c r="C14" s="369"/>
      <c r="D14" s="481">
        <v>0</v>
      </c>
      <c r="E14" s="482"/>
      <c r="F14" s="368" t="s">
        <v>576</v>
      </c>
      <c r="G14" s="369"/>
      <c r="H14" s="481">
        <v>0</v>
      </c>
      <c r="I14" s="482"/>
      <c r="J14" s="368" t="s">
        <v>577</v>
      </c>
      <c r="K14" s="369"/>
      <c r="L14" s="481">
        <v>0</v>
      </c>
      <c r="M14" s="482"/>
      <c r="N14" s="93" t="s">
        <v>578</v>
      </c>
      <c r="O14" s="481">
        <v>0</v>
      </c>
      <c r="P14" s="482"/>
      <c r="Q14" s="491"/>
      <c r="R14" s="491"/>
    </row>
    <row r="15" spans="1:18" ht="12.75">
      <c r="A15" s="373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4"/>
      <c r="Q15" s="491"/>
      <c r="R15" s="491"/>
    </row>
    <row r="16" spans="1:18" s="3" customFormat="1" ht="13.5" customHeight="1">
      <c r="A16" s="20" t="s">
        <v>413</v>
      </c>
      <c r="B16" s="370" t="s">
        <v>908</v>
      </c>
      <c r="C16" s="370"/>
      <c r="D16" s="370"/>
      <c r="E16" s="370"/>
      <c r="F16" s="370"/>
      <c r="G16" s="370"/>
      <c r="H16" s="370"/>
      <c r="I16" s="371"/>
      <c r="J16" s="368" t="s">
        <v>573</v>
      </c>
      <c r="K16" s="369"/>
      <c r="L16" s="92" t="s">
        <v>738</v>
      </c>
      <c r="M16" s="43" t="s">
        <v>572</v>
      </c>
      <c r="N16" s="485" t="s">
        <v>703</v>
      </c>
      <c r="O16" s="485"/>
      <c r="P16" s="486"/>
      <c r="Q16" s="491"/>
      <c r="R16" s="491"/>
    </row>
    <row r="17" spans="1:18" s="3" customFormat="1" ht="13.5" customHeight="1">
      <c r="A17" s="20" t="s">
        <v>424</v>
      </c>
      <c r="B17" s="473" t="s">
        <v>776</v>
      </c>
      <c r="C17" s="474"/>
      <c r="D17" s="489" t="s">
        <v>574</v>
      </c>
      <c r="E17" s="490"/>
      <c r="F17" s="487" t="s">
        <v>914</v>
      </c>
      <c r="G17" s="487"/>
      <c r="H17" s="487"/>
      <c r="I17" s="487"/>
      <c r="J17" s="488"/>
      <c r="K17" s="20" t="s">
        <v>411</v>
      </c>
      <c r="L17" s="483">
        <v>37288</v>
      </c>
      <c r="M17" s="484"/>
      <c r="N17" s="20" t="s">
        <v>412</v>
      </c>
      <c r="O17" s="483" t="s">
        <v>692</v>
      </c>
      <c r="P17" s="484"/>
      <c r="Q17" s="491"/>
      <c r="R17" s="491"/>
    </row>
    <row r="18" spans="1:18" ht="12.75">
      <c r="A18" s="368" t="s">
        <v>575</v>
      </c>
      <c r="B18" s="369"/>
      <c r="C18" s="369"/>
      <c r="D18" s="481">
        <v>0</v>
      </c>
      <c r="E18" s="482"/>
      <c r="F18" s="368" t="s">
        <v>579</v>
      </c>
      <c r="G18" s="369"/>
      <c r="H18" s="481">
        <v>0</v>
      </c>
      <c r="I18" s="482"/>
      <c r="J18" s="368" t="s">
        <v>577</v>
      </c>
      <c r="K18" s="369"/>
      <c r="L18" s="481">
        <v>0</v>
      </c>
      <c r="M18" s="482"/>
      <c r="N18" s="93" t="s">
        <v>578</v>
      </c>
      <c r="O18" s="481">
        <v>0</v>
      </c>
      <c r="P18" s="482"/>
      <c r="Q18" s="491"/>
      <c r="R18" s="491"/>
    </row>
    <row r="19" spans="1:18" ht="12.75">
      <c r="A19" s="373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4"/>
      <c r="Q19" s="491"/>
      <c r="R19" s="491"/>
    </row>
    <row r="20" spans="1:18" s="3" customFormat="1" ht="13.5" customHeight="1">
      <c r="A20" s="20" t="s">
        <v>413</v>
      </c>
      <c r="B20" s="370" t="s">
        <v>909</v>
      </c>
      <c r="C20" s="370"/>
      <c r="D20" s="370"/>
      <c r="E20" s="370"/>
      <c r="F20" s="370"/>
      <c r="G20" s="370"/>
      <c r="H20" s="370"/>
      <c r="I20" s="371"/>
      <c r="J20" s="368" t="s">
        <v>573</v>
      </c>
      <c r="K20" s="369"/>
      <c r="L20" s="92" t="s">
        <v>692</v>
      </c>
      <c r="M20" s="43" t="s">
        <v>572</v>
      </c>
      <c r="N20" s="485" t="s">
        <v>703</v>
      </c>
      <c r="O20" s="485"/>
      <c r="P20" s="486"/>
      <c r="Q20" s="491"/>
      <c r="R20" s="491"/>
    </row>
    <row r="21" spans="1:18" s="3" customFormat="1" ht="13.5" customHeight="1">
      <c r="A21" s="20" t="s">
        <v>424</v>
      </c>
      <c r="B21" s="473" t="s">
        <v>910</v>
      </c>
      <c r="C21" s="474"/>
      <c r="D21" s="489" t="s">
        <v>574</v>
      </c>
      <c r="E21" s="490"/>
      <c r="F21" s="487" t="s">
        <v>915</v>
      </c>
      <c r="G21" s="487"/>
      <c r="H21" s="487"/>
      <c r="I21" s="487"/>
      <c r="J21" s="488"/>
      <c r="K21" s="20" t="s">
        <v>411</v>
      </c>
      <c r="L21" s="483">
        <v>40575</v>
      </c>
      <c r="M21" s="484"/>
      <c r="N21" s="20" t="s">
        <v>412</v>
      </c>
      <c r="O21" s="483" t="s">
        <v>692</v>
      </c>
      <c r="P21" s="484"/>
      <c r="Q21" s="491"/>
      <c r="R21" s="491"/>
    </row>
    <row r="22" spans="1:18" ht="12.75">
      <c r="A22" s="368" t="s">
        <v>575</v>
      </c>
      <c r="B22" s="369"/>
      <c r="C22" s="369"/>
      <c r="D22" s="481">
        <v>0</v>
      </c>
      <c r="E22" s="482"/>
      <c r="F22" s="368" t="s">
        <v>579</v>
      </c>
      <c r="G22" s="369"/>
      <c r="H22" s="481">
        <v>0</v>
      </c>
      <c r="I22" s="482"/>
      <c r="J22" s="368" t="s">
        <v>577</v>
      </c>
      <c r="K22" s="369"/>
      <c r="L22" s="481">
        <v>0</v>
      </c>
      <c r="M22" s="482"/>
      <c r="N22" s="93" t="s">
        <v>578</v>
      </c>
      <c r="O22" s="481">
        <v>0</v>
      </c>
      <c r="P22" s="482"/>
      <c r="Q22" s="491"/>
      <c r="R22" s="491"/>
    </row>
    <row r="23" spans="1:18" ht="12.75">
      <c r="A23" s="373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4"/>
      <c r="Q23" s="491"/>
      <c r="R23" s="491"/>
    </row>
    <row r="24" spans="1:18" s="3" customFormat="1" ht="13.5" customHeight="1">
      <c r="A24" s="20" t="s">
        <v>413</v>
      </c>
      <c r="B24" s="370" t="s">
        <v>911</v>
      </c>
      <c r="C24" s="370"/>
      <c r="D24" s="370"/>
      <c r="E24" s="370"/>
      <c r="F24" s="370"/>
      <c r="G24" s="370"/>
      <c r="H24" s="370"/>
      <c r="I24" s="371"/>
      <c r="J24" s="368" t="s">
        <v>573</v>
      </c>
      <c r="K24" s="369"/>
      <c r="L24" s="92" t="s">
        <v>761</v>
      </c>
      <c r="M24" s="43" t="s">
        <v>572</v>
      </c>
      <c r="N24" s="485" t="s">
        <v>703</v>
      </c>
      <c r="O24" s="485"/>
      <c r="P24" s="486"/>
      <c r="Q24" s="491"/>
      <c r="R24" s="491"/>
    </row>
    <row r="25" spans="1:18" s="3" customFormat="1" ht="13.5" customHeight="1">
      <c r="A25" s="20" t="s">
        <v>424</v>
      </c>
      <c r="B25" s="473" t="s">
        <v>910</v>
      </c>
      <c r="C25" s="474"/>
      <c r="D25" s="489" t="s">
        <v>574</v>
      </c>
      <c r="E25" s="490"/>
      <c r="F25" s="487" t="s">
        <v>916</v>
      </c>
      <c r="G25" s="487"/>
      <c r="H25" s="487"/>
      <c r="I25" s="487"/>
      <c r="J25" s="488"/>
      <c r="K25" s="20" t="s">
        <v>411</v>
      </c>
      <c r="L25" s="483">
        <v>39965</v>
      </c>
      <c r="M25" s="484"/>
      <c r="N25" s="20" t="s">
        <v>412</v>
      </c>
      <c r="O25" s="483">
        <v>41060</v>
      </c>
      <c r="P25" s="484"/>
      <c r="Q25" s="491"/>
      <c r="R25" s="491"/>
    </row>
    <row r="26" spans="1:18" ht="12.75">
      <c r="A26" s="368" t="s">
        <v>575</v>
      </c>
      <c r="B26" s="369"/>
      <c r="C26" s="369"/>
      <c r="D26" s="481">
        <v>0</v>
      </c>
      <c r="E26" s="482"/>
      <c r="F26" s="368" t="s">
        <v>579</v>
      </c>
      <c r="G26" s="369"/>
      <c r="H26" s="481">
        <v>0</v>
      </c>
      <c r="I26" s="482"/>
      <c r="J26" s="368" t="s">
        <v>577</v>
      </c>
      <c r="K26" s="369"/>
      <c r="L26" s="481">
        <v>0</v>
      </c>
      <c r="M26" s="482"/>
      <c r="N26" s="93" t="s">
        <v>578</v>
      </c>
      <c r="O26" s="481">
        <v>0</v>
      </c>
      <c r="P26" s="482"/>
      <c r="Q26" s="491"/>
      <c r="R26" s="491"/>
    </row>
    <row r="27" spans="1:18" ht="12.75">
      <c r="A27" s="373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4"/>
      <c r="Q27" s="491"/>
      <c r="R27" s="491"/>
    </row>
    <row r="28" spans="1:19" s="37" customFormat="1" ht="11.25" customHeight="1">
      <c r="A28" s="368" t="s">
        <v>921</v>
      </c>
      <c r="B28" s="369"/>
      <c r="C28" s="369"/>
      <c r="D28" s="369"/>
      <c r="E28" s="375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1"/>
      <c r="Q28" s="491"/>
      <c r="R28" s="491"/>
      <c r="S28" s="30"/>
    </row>
    <row r="29" spans="1:18" s="3" customFormat="1" ht="13.5" customHeight="1">
      <c r="A29" s="20" t="s">
        <v>413</v>
      </c>
      <c r="B29" s="370" t="s">
        <v>924</v>
      </c>
      <c r="C29" s="370"/>
      <c r="D29" s="370"/>
      <c r="E29" s="370"/>
      <c r="F29" s="370"/>
      <c r="G29" s="370"/>
      <c r="H29" s="370"/>
      <c r="I29" s="371"/>
      <c r="J29" s="368" t="s">
        <v>573</v>
      </c>
      <c r="K29" s="369"/>
      <c r="L29" s="92" t="s">
        <v>925</v>
      </c>
      <c r="M29" s="43" t="s">
        <v>572</v>
      </c>
      <c r="N29" s="485" t="s">
        <v>703</v>
      </c>
      <c r="O29" s="485"/>
      <c r="P29" s="486"/>
      <c r="Q29" s="491"/>
      <c r="R29" s="491"/>
    </row>
    <row r="30" spans="1:18" s="3" customFormat="1" ht="13.5" customHeight="1">
      <c r="A30" s="20" t="s">
        <v>424</v>
      </c>
      <c r="B30" s="473" t="s">
        <v>776</v>
      </c>
      <c r="C30" s="474"/>
      <c r="D30" s="489" t="s">
        <v>574</v>
      </c>
      <c r="E30" s="490"/>
      <c r="F30" s="487" t="s">
        <v>926</v>
      </c>
      <c r="G30" s="487"/>
      <c r="H30" s="487"/>
      <c r="I30" s="487"/>
      <c r="J30" s="488"/>
      <c r="K30" s="20" t="s">
        <v>411</v>
      </c>
      <c r="L30" s="483">
        <v>40588</v>
      </c>
      <c r="M30" s="484"/>
      <c r="N30" s="20" t="s">
        <v>412</v>
      </c>
      <c r="O30" s="483" t="s">
        <v>692</v>
      </c>
      <c r="P30" s="484"/>
      <c r="Q30" s="491"/>
      <c r="R30" s="491"/>
    </row>
    <row r="31" spans="1:18" ht="12.75">
      <c r="A31" s="368" t="s">
        <v>575</v>
      </c>
      <c r="B31" s="369"/>
      <c r="C31" s="369"/>
      <c r="D31" s="481">
        <v>0</v>
      </c>
      <c r="E31" s="482"/>
      <c r="F31" s="368" t="s">
        <v>576</v>
      </c>
      <c r="G31" s="369"/>
      <c r="H31" s="481">
        <v>0</v>
      </c>
      <c r="I31" s="482"/>
      <c r="J31" s="368" t="s">
        <v>577</v>
      </c>
      <c r="K31" s="369"/>
      <c r="L31" s="481">
        <v>0</v>
      </c>
      <c r="M31" s="482"/>
      <c r="N31" s="93" t="s">
        <v>578</v>
      </c>
      <c r="O31" s="481">
        <v>0</v>
      </c>
      <c r="P31" s="482"/>
      <c r="Q31" s="491"/>
      <c r="R31" s="491"/>
    </row>
    <row r="32" spans="1:18" ht="12.75">
      <c r="A32" s="373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4"/>
      <c r="Q32" s="491"/>
      <c r="R32" s="491"/>
    </row>
    <row r="33" spans="1:19" s="37" customFormat="1" ht="11.25" customHeight="1">
      <c r="A33" s="368" t="s">
        <v>520</v>
      </c>
      <c r="B33" s="369"/>
      <c r="C33" s="369"/>
      <c r="D33" s="369"/>
      <c r="E33" s="375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1"/>
      <c r="Q33" s="491"/>
      <c r="R33" s="491"/>
      <c r="S33" s="30"/>
    </row>
    <row r="34" spans="1:18" s="3" customFormat="1" ht="13.5" customHeight="1">
      <c r="A34" s="20" t="s">
        <v>413</v>
      </c>
      <c r="B34" s="370" t="s">
        <v>953</v>
      </c>
      <c r="C34" s="370"/>
      <c r="D34" s="370"/>
      <c r="E34" s="370"/>
      <c r="F34" s="370"/>
      <c r="G34" s="370"/>
      <c r="H34" s="370"/>
      <c r="I34" s="371"/>
      <c r="J34" s="368" t="s">
        <v>573</v>
      </c>
      <c r="K34" s="369"/>
      <c r="L34" s="92" t="s">
        <v>692</v>
      </c>
      <c r="M34" s="43" t="s">
        <v>572</v>
      </c>
      <c r="N34" s="485" t="s">
        <v>703</v>
      </c>
      <c r="O34" s="485"/>
      <c r="P34" s="486"/>
      <c r="Q34" s="491"/>
      <c r="R34" s="491"/>
    </row>
    <row r="35" spans="1:18" s="3" customFormat="1" ht="13.5" customHeight="1">
      <c r="A35" s="20" t="s">
        <v>424</v>
      </c>
      <c r="B35" s="473" t="s">
        <v>910</v>
      </c>
      <c r="C35" s="474"/>
      <c r="D35" s="489" t="s">
        <v>574</v>
      </c>
      <c r="E35" s="490"/>
      <c r="F35" s="487" t="s">
        <v>954</v>
      </c>
      <c r="G35" s="487"/>
      <c r="H35" s="487"/>
      <c r="I35" s="487"/>
      <c r="J35" s="488"/>
      <c r="K35" s="20" t="s">
        <v>411</v>
      </c>
      <c r="L35" s="483">
        <v>38047</v>
      </c>
      <c r="M35" s="484"/>
      <c r="N35" s="20" t="s">
        <v>412</v>
      </c>
      <c r="O35" s="483" t="s">
        <v>692</v>
      </c>
      <c r="P35" s="484"/>
      <c r="Q35" s="491"/>
      <c r="R35" s="491"/>
    </row>
    <row r="36" spans="1:18" ht="12.75">
      <c r="A36" s="368" t="s">
        <v>575</v>
      </c>
      <c r="B36" s="369"/>
      <c r="C36" s="369"/>
      <c r="D36" s="481">
        <v>0</v>
      </c>
      <c r="E36" s="482"/>
      <c r="F36" s="368" t="s">
        <v>576</v>
      </c>
      <c r="G36" s="369"/>
      <c r="H36" s="481">
        <v>0</v>
      </c>
      <c r="I36" s="482"/>
      <c r="J36" s="368" t="s">
        <v>577</v>
      </c>
      <c r="K36" s="369"/>
      <c r="L36" s="481">
        <v>0</v>
      </c>
      <c r="M36" s="482"/>
      <c r="N36" s="93" t="s">
        <v>578</v>
      </c>
      <c r="O36" s="481">
        <v>0</v>
      </c>
      <c r="P36" s="482"/>
      <c r="Q36" s="491"/>
      <c r="R36" s="491"/>
    </row>
    <row r="37" spans="1:18" ht="12.75">
      <c r="A37" s="373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4"/>
      <c r="Q37" s="491"/>
      <c r="R37" s="491"/>
    </row>
    <row r="38" spans="1:19" s="37" customFormat="1" ht="11.25" customHeight="1">
      <c r="A38" s="368" t="s">
        <v>521</v>
      </c>
      <c r="B38" s="369"/>
      <c r="C38" s="369"/>
      <c r="D38" s="369"/>
      <c r="E38" s="375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1"/>
      <c r="Q38" s="491"/>
      <c r="R38" s="491"/>
      <c r="S38" s="30"/>
    </row>
    <row r="39" spans="1:18" s="3" customFormat="1" ht="13.5" customHeight="1">
      <c r="A39" s="20" t="s">
        <v>413</v>
      </c>
      <c r="B39" s="370" t="s">
        <v>1004</v>
      </c>
      <c r="C39" s="370"/>
      <c r="D39" s="370"/>
      <c r="E39" s="370"/>
      <c r="F39" s="370"/>
      <c r="G39" s="370"/>
      <c r="H39" s="370"/>
      <c r="I39" s="371"/>
      <c r="J39" s="368" t="s">
        <v>573</v>
      </c>
      <c r="K39" s="369"/>
      <c r="L39" s="92" t="s">
        <v>761</v>
      </c>
      <c r="M39" s="43" t="s">
        <v>572</v>
      </c>
      <c r="N39" s="485" t="s">
        <v>703</v>
      </c>
      <c r="O39" s="485"/>
      <c r="P39" s="486"/>
      <c r="Q39" s="491"/>
      <c r="R39" s="491"/>
    </row>
    <row r="40" spans="1:18" s="3" customFormat="1" ht="13.5" customHeight="1">
      <c r="A40" s="20" t="s">
        <v>424</v>
      </c>
      <c r="B40" s="473" t="s">
        <v>910</v>
      </c>
      <c r="C40" s="474"/>
      <c r="D40" s="489" t="s">
        <v>574</v>
      </c>
      <c r="E40" s="490"/>
      <c r="F40" s="487" t="s">
        <v>1009</v>
      </c>
      <c r="G40" s="487"/>
      <c r="H40" s="487"/>
      <c r="I40" s="487"/>
      <c r="J40" s="488"/>
      <c r="K40" s="20" t="s">
        <v>411</v>
      </c>
      <c r="L40" s="483">
        <v>39816</v>
      </c>
      <c r="M40" s="484"/>
      <c r="N40" s="20" t="s">
        <v>412</v>
      </c>
      <c r="O40" s="483" t="s">
        <v>1008</v>
      </c>
      <c r="P40" s="484"/>
      <c r="Q40" s="491"/>
      <c r="R40" s="491"/>
    </row>
    <row r="41" spans="1:18" ht="12.75">
      <c r="A41" s="368" t="s">
        <v>575</v>
      </c>
      <c r="B41" s="369"/>
      <c r="C41" s="369"/>
      <c r="D41" s="481">
        <v>126000</v>
      </c>
      <c r="E41" s="482"/>
      <c r="F41" s="368" t="s">
        <v>576</v>
      </c>
      <c r="G41" s="369"/>
      <c r="H41" s="481">
        <v>50000</v>
      </c>
      <c r="I41" s="482"/>
      <c r="J41" s="368" t="s">
        <v>577</v>
      </c>
      <c r="K41" s="369"/>
      <c r="L41" s="481">
        <v>0</v>
      </c>
      <c r="M41" s="482"/>
      <c r="N41" s="93" t="s">
        <v>578</v>
      </c>
      <c r="O41" s="481">
        <v>0</v>
      </c>
      <c r="P41" s="482"/>
      <c r="Q41" s="491"/>
      <c r="R41" s="491"/>
    </row>
    <row r="42" spans="1:18" ht="12.75">
      <c r="A42" s="373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4"/>
      <c r="Q42" s="491"/>
      <c r="R42" s="491"/>
    </row>
    <row r="43" spans="1:18" s="3" customFormat="1" ht="13.5" customHeight="1">
      <c r="A43" s="20" t="s">
        <v>413</v>
      </c>
      <c r="B43" s="370" t="s">
        <v>1005</v>
      </c>
      <c r="C43" s="370"/>
      <c r="D43" s="370"/>
      <c r="E43" s="370"/>
      <c r="F43" s="370"/>
      <c r="G43" s="370"/>
      <c r="H43" s="370"/>
      <c r="I43" s="371"/>
      <c r="J43" s="368" t="s">
        <v>573</v>
      </c>
      <c r="K43" s="369"/>
      <c r="L43" s="92" t="s">
        <v>761</v>
      </c>
      <c r="M43" s="43" t="s">
        <v>572</v>
      </c>
      <c r="N43" s="485" t="s">
        <v>703</v>
      </c>
      <c r="O43" s="485"/>
      <c r="P43" s="486"/>
      <c r="Q43" s="491"/>
      <c r="R43" s="491"/>
    </row>
    <row r="44" spans="1:18" s="3" customFormat="1" ht="13.5" customHeight="1">
      <c r="A44" s="20" t="s">
        <v>424</v>
      </c>
      <c r="B44" s="473" t="s">
        <v>910</v>
      </c>
      <c r="C44" s="474"/>
      <c r="D44" s="489" t="s">
        <v>574</v>
      </c>
      <c r="E44" s="490"/>
      <c r="F44" s="487" t="s">
        <v>913</v>
      </c>
      <c r="G44" s="487"/>
      <c r="H44" s="487"/>
      <c r="I44" s="487"/>
      <c r="J44" s="488"/>
      <c r="K44" s="20" t="s">
        <v>411</v>
      </c>
      <c r="L44" s="483">
        <v>38412</v>
      </c>
      <c r="M44" s="484"/>
      <c r="N44" s="20" t="s">
        <v>412</v>
      </c>
      <c r="O44" s="483" t="s">
        <v>692</v>
      </c>
      <c r="P44" s="484"/>
      <c r="Q44" s="491"/>
      <c r="R44" s="491"/>
    </row>
    <row r="45" spans="1:18" ht="12.75">
      <c r="A45" s="368" t="s">
        <v>575</v>
      </c>
      <c r="B45" s="369"/>
      <c r="C45" s="369"/>
      <c r="D45" s="481">
        <v>0</v>
      </c>
      <c r="E45" s="482"/>
      <c r="F45" s="368" t="s">
        <v>579</v>
      </c>
      <c r="G45" s="369"/>
      <c r="H45" s="481">
        <v>0</v>
      </c>
      <c r="I45" s="482"/>
      <c r="J45" s="368" t="s">
        <v>577</v>
      </c>
      <c r="K45" s="369"/>
      <c r="L45" s="481">
        <v>0</v>
      </c>
      <c r="M45" s="482"/>
      <c r="N45" s="93" t="s">
        <v>578</v>
      </c>
      <c r="O45" s="481">
        <v>0</v>
      </c>
      <c r="P45" s="482"/>
      <c r="Q45" s="491"/>
      <c r="R45" s="491"/>
    </row>
    <row r="46" spans="1:18" ht="12.75">
      <c r="A46" s="373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4"/>
      <c r="Q46" s="491"/>
      <c r="R46" s="491"/>
    </row>
    <row r="47" spans="1:18" s="3" customFormat="1" ht="13.5" customHeight="1">
      <c r="A47" s="20" t="s">
        <v>413</v>
      </c>
      <c r="B47" s="370" t="s">
        <v>1006</v>
      </c>
      <c r="C47" s="370"/>
      <c r="D47" s="370"/>
      <c r="E47" s="370"/>
      <c r="F47" s="370"/>
      <c r="G47" s="370"/>
      <c r="H47" s="370"/>
      <c r="I47" s="371"/>
      <c r="J47" s="368" t="s">
        <v>573</v>
      </c>
      <c r="K47" s="369"/>
      <c r="L47" s="92" t="s">
        <v>692</v>
      </c>
      <c r="M47" s="43" t="s">
        <v>572</v>
      </c>
      <c r="N47" s="485" t="s">
        <v>703</v>
      </c>
      <c r="O47" s="485"/>
      <c r="P47" s="486"/>
      <c r="Q47" s="491"/>
      <c r="R47" s="491"/>
    </row>
    <row r="48" spans="1:18" s="3" customFormat="1" ht="13.5" customHeight="1">
      <c r="A48" s="20" t="s">
        <v>424</v>
      </c>
      <c r="B48" s="473" t="s">
        <v>910</v>
      </c>
      <c r="C48" s="474"/>
      <c r="D48" s="489" t="s">
        <v>574</v>
      </c>
      <c r="E48" s="490"/>
      <c r="F48" s="487" t="s">
        <v>1010</v>
      </c>
      <c r="G48" s="487"/>
      <c r="H48" s="487"/>
      <c r="I48" s="487"/>
      <c r="J48" s="488"/>
      <c r="K48" s="20" t="s">
        <v>411</v>
      </c>
      <c r="L48" s="483">
        <v>40057</v>
      </c>
      <c r="M48" s="484"/>
      <c r="N48" s="20" t="s">
        <v>412</v>
      </c>
      <c r="O48" s="483" t="s">
        <v>692</v>
      </c>
      <c r="P48" s="484"/>
      <c r="Q48" s="491"/>
      <c r="R48" s="491"/>
    </row>
    <row r="49" spans="1:18" ht="12.75">
      <c r="A49" s="368" t="s">
        <v>575</v>
      </c>
      <c r="B49" s="369"/>
      <c r="C49" s="369"/>
      <c r="D49" s="481">
        <v>0</v>
      </c>
      <c r="E49" s="482"/>
      <c r="F49" s="368" t="s">
        <v>579</v>
      </c>
      <c r="G49" s="369"/>
      <c r="H49" s="481">
        <v>0</v>
      </c>
      <c r="I49" s="482"/>
      <c r="J49" s="368" t="s">
        <v>577</v>
      </c>
      <c r="K49" s="369"/>
      <c r="L49" s="481">
        <v>0</v>
      </c>
      <c r="M49" s="482"/>
      <c r="N49" s="93" t="s">
        <v>578</v>
      </c>
      <c r="O49" s="481">
        <v>0</v>
      </c>
      <c r="P49" s="482"/>
      <c r="Q49" s="491"/>
      <c r="R49" s="491"/>
    </row>
    <row r="50" spans="1:18" ht="12.75">
      <c r="A50" s="373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4"/>
      <c r="Q50" s="491"/>
      <c r="R50" s="491"/>
    </row>
    <row r="51" spans="1:18" s="3" customFormat="1" ht="13.5" customHeight="1">
      <c r="A51" s="20" t="s">
        <v>413</v>
      </c>
      <c r="B51" s="370" t="s">
        <v>1007</v>
      </c>
      <c r="C51" s="370"/>
      <c r="D51" s="370"/>
      <c r="E51" s="370"/>
      <c r="F51" s="370"/>
      <c r="G51" s="370"/>
      <c r="H51" s="370"/>
      <c r="I51" s="371"/>
      <c r="J51" s="368" t="s">
        <v>573</v>
      </c>
      <c r="K51" s="369"/>
      <c r="L51" s="92" t="s">
        <v>925</v>
      </c>
      <c r="M51" s="43" t="s">
        <v>572</v>
      </c>
      <c r="N51" s="485" t="s">
        <v>703</v>
      </c>
      <c r="O51" s="485"/>
      <c r="P51" s="486"/>
      <c r="Q51" s="491"/>
      <c r="R51" s="491"/>
    </row>
    <row r="52" spans="1:18" s="3" customFormat="1" ht="13.5" customHeight="1">
      <c r="A52" s="20" t="s">
        <v>424</v>
      </c>
      <c r="B52" s="473" t="s">
        <v>910</v>
      </c>
      <c r="C52" s="474"/>
      <c r="D52" s="489" t="s">
        <v>574</v>
      </c>
      <c r="E52" s="490"/>
      <c r="F52" s="487" t="s">
        <v>1010</v>
      </c>
      <c r="G52" s="487"/>
      <c r="H52" s="487"/>
      <c r="I52" s="487"/>
      <c r="J52" s="488"/>
      <c r="K52" s="20" t="s">
        <v>411</v>
      </c>
      <c r="L52" s="483">
        <v>40238</v>
      </c>
      <c r="M52" s="484"/>
      <c r="N52" s="20" t="s">
        <v>412</v>
      </c>
      <c r="O52" s="483" t="s">
        <v>692</v>
      </c>
      <c r="P52" s="484"/>
      <c r="Q52" s="491"/>
      <c r="R52" s="491"/>
    </row>
    <row r="53" spans="1:18" ht="12.75">
      <c r="A53" s="368" t="s">
        <v>575</v>
      </c>
      <c r="B53" s="369"/>
      <c r="C53" s="369"/>
      <c r="D53" s="481">
        <v>0</v>
      </c>
      <c r="E53" s="482"/>
      <c r="F53" s="368" t="s">
        <v>579</v>
      </c>
      <c r="G53" s="369"/>
      <c r="H53" s="481">
        <v>0</v>
      </c>
      <c r="I53" s="482"/>
      <c r="J53" s="368" t="s">
        <v>577</v>
      </c>
      <c r="K53" s="369"/>
      <c r="L53" s="481">
        <v>0</v>
      </c>
      <c r="M53" s="482"/>
      <c r="N53" s="93" t="s">
        <v>578</v>
      </c>
      <c r="O53" s="481">
        <v>0</v>
      </c>
      <c r="P53" s="482"/>
      <c r="Q53" s="491"/>
      <c r="R53" s="491"/>
    </row>
    <row r="54" spans="1:18" ht="12.75">
      <c r="A54" s="373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4"/>
      <c r="Q54" s="491"/>
      <c r="R54" s="491"/>
    </row>
    <row r="55" spans="1:18" s="3" customFormat="1" ht="13.5" customHeight="1">
      <c r="A55" s="20" t="s">
        <v>413</v>
      </c>
      <c r="B55" s="370" t="s">
        <v>1014</v>
      </c>
      <c r="C55" s="370"/>
      <c r="D55" s="370"/>
      <c r="E55" s="370"/>
      <c r="F55" s="370"/>
      <c r="G55" s="370"/>
      <c r="H55" s="370"/>
      <c r="I55" s="371"/>
      <c r="J55" s="368" t="s">
        <v>573</v>
      </c>
      <c r="K55" s="369"/>
      <c r="L55" s="92" t="s">
        <v>925</v>
      </c>
      <c r="M55" s="43" t="s">
        <v>572</v>
      </c>
      <c r="N55" s="485" t="s">
        <v>703</v>
      </c>
      <c r="O55" s="485"/>
      <c r="P55" s="486"/>
      <c r="Q55" s="491"/>
      <c r="R55" s="491"/>
    </row>
    <row r="56" spans="1:18" s="3" customFormat="1" ht="13.5" customHeight="1">
      <c r="A56" s="20" t="s">
        <v>424</v>
      </c>
      <c r="B56" s="473" t="s">
        <v>910</v>
      </c>
      <c r="C56" s="474"/>
      <c r="D56" s="489" t="s">
        <v>574</v>
      </c>
      <c r="E56" s="490"/>
      <c r="F56" s="487" t="s">
        <v>1017</v>
      </c>
      <c r="G56" s="487"/>
      <c r="H56" s="487"/>
      <c r="I56" s="487"/>
      <c r="J56" s="488"/>
      <c r="K56" s="20" t="s">
        <v>411</v>
      </c>
      <c r="L56" s="483">
        <v>39508</v>
      </c>
      <c r="M56" s="484"/>
      <c r="N56" s="20" t="s">
        <v>412</v>
      </c>
      <c r="O56" s="483" t="s">
        <v>692</v>
      </c>
      <c r="P56" s="484"/>
      <c r="Q56" s="491"/>
      <c r="R56" s="491"/>
    </row>
    <row r="57" spans="1:18" ht="12.75">
      <c r="A57" s="368" t="s">
        <v>575</v>
      </c>
      <c r="B57" s="369"/>
      <c r="C57" s="369"/>
      <c r="D57" s="481">
        <v>0</v>
      </c>
      <c r="E57" s="482"/>
      <c r="F57" s="368" t="s">
        <v>576</v>
      </c>
      <c r="G57" s="369"/>
      <c r="H57" s="481">
        <v>0</v>
      </c>
      <c r="I57" s="482"/>
      <c r="J57" s="368" t="s">
        <v>577</v>
      </c>
      <c r="K57" s="369"/>
      <c r="L57" s="481">
        <v>0</v>
      </c>
      <c r="M57" s="482"/>
      <c r="N57" s="93" t="s">
        <v>578</v>
      </c>
      <c r="O57" s="481">
        <v>0</v>
      </c>
      <c r="P57" s="482"/>
      <c r="Q57" s="491"/>
      <c r="R57" s="491"/>
    </row>
    <row r="58" spans="1:18" ht="12.75">
      <c r="A58" s="373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4"/>
      <c r="Q58" s="491"/>
      <c r="R58" s="491"/>
    </row>
    <row r="59" spans="1:18" s="3" customFormat="1" ht="13.5" customHeight="1">
      <c r="A59" s="20" t="s">
        <v>413</v>
      </c>
      <c r="B59" s="370" t="s">
        <v>1015</v>
      </c>
      <c r="C59" s="370"/>
      <c r="D59" s="370"/>
      <c r="E59" s="370"/>
      <c r="F59" s="370"/>
      <c r="G59" s="370"/>
      <c r="H59" s="370"/>
      <c r="I59" s="371"/>
      <c r="J59" s="368" t="s">
        <v>573</v>
      </c>
      <c r="K59" s="369"/>
      <c r="L59" s="92" t="s">
        <v>925</v>
      </c>
      <c r="M59" s="43" t="s">
        <v>572</v>
      </c>
      <c r="N59" s="485" t="s">
        <v>703</v>
      </c>
      <c r="O59" s="485"/>
      <c r="P59" s="486"/>
      <c r="Q59" s="491"/>
      <c r="R59" s="491"/>
    </row>
    <row r="60" spans="1:18" s="3" customFormat="1" ht="13.5" customHeight="1">
      <c r="A60" s="20" t="s">
        <v>424</v>
      </c>
      <c r="B60" s="473" t="s">
        <v>910</v>
      </c>
      <c r="C60" s="474"/>
      <c r="D60" s="489" t="s">
        <v>574</v>
      </c>
      <c r="E60" s="490"/>
      <c r="F60" s="487" t="s">
        <v>1018</v>
      </c>
      <c r="G60" s="487"/>
      <c r="H60" s="487"/>
      <c r="I60" s="487"/>
      <c r="J60" s="488"/>
      <c r="K60" s="20" t="s">
        <v>411</v>
      </c>
      <c r="L60" s="483">
        <v>39873</v>
      </c>
      <c r="M60" s="484"/>
      <c r="N60" s="20" t="s">
        <v>412</v>
      </c>
      <c r="O60" s="483" t="s">
        <v>692</v>
      </c>
      <c r="P60" s="484"/>
      <c r="Q60" s="491"/>
      <c r="R60" s="491"/>
    </row>
    <row r="61" spans="1:18" ht="12.75">
      <c r="A61" s="368" t="s">
        <v>575</v>
      </c>
      <c r="B61" s="369"/>
      <c r="C61" s="369"/>
      <c r="D61" s="481">
        <v>0</v>
      </c>
      <c r="E61" s="482"/>
      <c r="F61" s="368" t="s">
        <v>579</v>
      </c>
      <c r="G61" s="369"/>
      <c r="H61" s="481">
        <v>0</v>
      </c>
      <c r="I61" s="482"/>
      <c r="J61" s="368" t="s">
        <v>577</v>
      </c>
      <c r="K61" s="369"/>
      <c r="L61" s="481">
        <v>0</v>
      </c>
      <c r="M61" s="482"/>
      <c r="N61" s="93" t="s">
        <v>578</v>
      </c>
      <c r="O61" s="481">
        <v>0</v>
      </c>
      <c r="P61" s="482"/>
      <c r="Q61" s="491"/>
      <c r="R61" s="491"/>
    </row>
    <row r="62" spans="1:18" ht="12.75">
      <c r="A62" s="373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4"/>
      <c r="Q62" s="491"/>
      <c r="R62" s="491"/>
    </row>
    <row r="63" spans="1:18" s="3" customFormat="1" ht="13.5" customHeight="1">
      <c r="A63" s="20" t="s">
        <v>413</v>
      </c>
      <c r="B63" s="370" t="s">
        <v>1016</v>
      </c>
      <c r="C63" s="370"/>
      <c r="D63" s="370"/>
      <c r="E63" s="370"/>
      <c r="F63" s="370"/>
      <c r="G63" s="370"/>
      <c r="H63" s="370"/>
      <c r="I63" s="371"/>
      <c r="J63" s="368" t="s">
        <v>573</v>
      </c>
      <c r="K63" s="369"/>
      <c r="L63" s="92" t="s">
        <v>738</v>
      </c>
      <c r="M63" s="43" t="s">
        <v>572</v>
      </c>
      <c r="N63" s="485" t="s">
        <v>703</v>
      </c>
      <c r="O63" s="485"/>
      <c r="P63" s="486"/>
      <c r="Q63" s="491"/>
      <c r="R63" s="491"/>
    </row>
    <row r="64" spans="1:18" s="3" customFormat="1" ht="13.5" customHeight="1">
      <c r="A64" s="20" t="s">
        <v>424</v>
      </c>
      <c r="B64" s="473" t="s">
        <v>692</v>
      </c>
      <c r="C64" s="474"/>
      <c r="D64" s="489" t="s">
        <v>574</v>
      </c>
      <c r="E64" s="490"/>
      <c r="F64" s="487" t="s">
        <v>692</v>
      </c>
      <c r="G64" s="487"/>
      <c r="H64" s="487"/>
      <c r="I64" s="487"/>
      <c r="J64" s="488"/>
      <c r="K64" s="20" t="s">
        <v>411</v>
      </c>
      <c r="L64" s="483" t="s">
        <v>692</v>
      </c>
      <c r="M64" s="484"/>
      <c r="N64" s="20" t="s">
        <v>412</v>
      </c>
      <c r="O64" s="483" t="s">
        <v>692</v>
      </c>
      <c r="P64" s="484"/>
      <c r="Q64" s="491"/>
      <c r="R64" s="491"/>
    </row>
    <row r="65" spans="1:18" ht="12.75">
      <c r="A65" s="368" t="s">
        <v>575</v>
      </c>
      <c r="B65" s="369"/>
      <c r="C65" s="369"/>
      <c r="D65" s="481">
        <v>0</v>
      </c>
      <c r="E65" s="482"/>
      <c r="F65" s="368" t="s">
        <v>579</v>
      </c>
      <c r="G65" s="369"/>
      <c r="H65" s="481">
        <v>0</v>
      </c>
      <c r="I65" s="482"/>
      <c r="J65" s="368" t="s">
        <v>577</v>
      </c>
      <c r="K65" s="369"/>
      <c r="L65" s="481">
        <v>0</v>
      </c>
      <c r="M65" s="482"/>
      <c r="N65" s="93" t="s">
        <v>578</v>
      </c>
      <c r="O65" s="481">
        <v>0</v>
      </c>
      <c r="P65" s="482"/>
      <c r="Q65" s="491"/>
      <c r="R65" s="491"/>
    </row>
    <row r="66" spans="1:18" ht="12.75">
      <c r="A66" s="373"/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4"/>
      <c r="Q66" s="491"/>
      <c r="R66" s="491"/>
    </row>
    <row r="67" spans="1:19" s="37" customFormat="1" ht="11.25" customHeight="1">
      <c r="A67" s="368" t="s">
        <v>32</v>
      </c>
      <c r="B67" s="369"/>
      <c r="C67" s="369"/>
      <c r="D67" s="369"/>
      <c r="E67" s="375"/>
      <c r="F67" s="469"/>
      <c r="G67" s="470"/>
      <c r="H67" s="470"/>
      <c r="I67" s="470"/>
      <c r="J67" s="470"/>
      <c r="K67" s="470"/>
      <c r="L67" s="470"/>
      <c r="M67" s="470"/>
      <c r="N67" s="470"/>
      <c r="O67" s="470"/>
      <c r="P67" s="471"/>
      <c r="Q67" s="491"/>
      <c r="R67" s="491"/>
      <c r="S67" s="30"/>
    </row>
    <row r="68" spans="1:18" s="3" customFormat="1" ht="13.5" customHeight="1">
      <c r="A68" s="20" t="s">
        <v>413</v>
      </c>
      <c r="B68" s="370" t="s">
        <v>55</v>
      </c>
      <c r="C68" s="370"/>
      <c r="D68" s="370"/>
      <c r="E68" s="370"/>
      <c r="F68" s="370"/>
      <c r="G68" s="370"/>
      <c r="H68" s="370"/>
      <c r="I68" s="371"/>
      <c r="J68" s="368" t="s">
        <v>573</v>
      </c>
      <c r="K68" s="369"/>
      <c r="L68" s="92" t="s">
        <v>761</v>
      </c>
      <c r="M68" s="43" t="s">
        <v>572</v>
      </c>
      <c r="N68" s="485" t="s">
        <v>703</v>
      </c>
      <c r="O68" s="485"/>
      <c r="P68" s="486"/>
      <c r="Q68" s="491"/>
      <c r="R68" s="491"/>
    </row>
    <row r="69" spans="1:18" s="3" customFormat="1" ht="13.5" customHeight="1">
      <c r="A69" s="20" t="s">
        <v>424</v>
      </c>
      <c r="B69" s="473" t="s">
        <v>776</v>
      </c>
      <c r="C69" s="474"/>
      <c r="D69" s="489" t="s">
        <v>574</v>
      </c>
      <c r="E69" s="490"/>
      <c r="F69" s="487" t="s">
        <v>692</v>
      </c>
      <c r="G69" s="487"/>
      <c r="H69" s="487"/>
      <c r="I69" s="487"/>
      <c r="J69" s="488"/>
      <c r="K69" s="20" t="s">
        <v>411</v>
      </c>
      <c r="L69" s="483">
        <v>38777</v>
      </c>
      <c r="M69" s="484"/>
      <c r="N69" s="20" t="s">
        <v>412</v>
      </c>
      <c r="O69" s="483" t="s">
        <v>692</v>
      </c>
      <c r="P69" s="484"/>
      <c r="Q69" s="491"/>
      <c r="R69" s="491"/>
    </row>
    <row r="70" spans="1:18" ht="12.75">
      <c r="A70" s="368" t="s">
        <v>575</v>
      </c>
      <c r="B70" s="369"/>
      <c r="C70" s="369"/>
      <c r="D70" s="481">
        <v>0</v>
      </c>
      <c r="E70" s="482"/>
      <c r="F70" s="368" t="s">
        <v>576</v>
      </c>
      <c r="G70" s="369"/>
      <c r="H70" s="481">
        <v>0</v>
      </c>
      <c r="I70" s="482"/>
      <c r="J70" s="368" t="s">
        <v>577</v>
      </c>
      <c r="K70" s="369"/>
      <c r="L70" s="481">
        <v>0</v>
      </c>
      <c r="M70" s="482"/>
      <c r="N70" s="93" t="s">
        <v>578</v>
      </c>
      <c r="O70" s="481">
        <v>0</v>
      </c>
      <c r="P70" s="482"/>
      <c r="Q70" s="491"/>
      <c r="R70" s="491"/>
    </row>
    <row r="71" spans="1:18" ht="12.75">
      <c r="A71" s="373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4"/>
      <c r="Q71" s="491"/>
      <c r="R71" s="491"/>
    </row>
    <row r="72" spans="1:18" s="3" customFormat="1" ht="13.5" customHeight="1">
      <c r="A72" s="20" t="s">
        <v>413</v>
      </c>
      <c r="B72" s="370" t="s">
        <v>907</v>
      </c>
      <c r="C72" s="370"/>
      <c r="D72" s="370"/>
      <c r="E72" s="370"/>
      <c r="F72" s="370"/>
      <c r="G72" s="370"/>
      <c r="H72" s="370"/>
      <c r="I72" s="371"/>
      <c r="J72" s="368" t="s">
        <v>573</v>
      </c>
      <c r="K72" s="369"/>
      <c r="L72" s="92" t="s">
        <v>761</v>
      </c>
      <c r="M72" s="43" t="s">
        <v>572</v>
      </c>
      <c r="N72" s="485" t="s">
        <v>703</v>
      </c>
      <c r="O72" s="485"/>
      <c r="P72" s="486"/>
      <c r="Q72" s="491"/>
      <c r="R72" s="491"/>
    </row>
    <row r="73" spans="1:18" s="3" customFormat="1" ht="13.5" customHeight="1">
      <c r="A73" s="20" t="s">
        <v>424</v>
      </c>
      <c r="B73" s="473" t="s">
        <v>776</v>
      </c>
      <c r="C73" s="474"/>
      <c r="D73" s="489" t="s">
        <v>574</v>
      </c>
      <c r="E73" s="490"/>
      <c r="F73" s="487" t="s">
        <v>913</v>
      </c>
      <c r="G73" s="487"/>
      <c r="H73" s="487"/>
      <c r="I73" s="487"/>
      <c r="J73" s="488"/>
      <c r="K73" s="20" t="s">
        <v>411</v>
      </c>
      <c r="L73" s="483">
        <v>39816</v>
      </c>
      <c r="M73" s="484"/>
      <c r="N73" s="20" t="s">
        <v>412</v>
      </c>
      <c r="O73" s="483" t="s">
        <v>1008</v>
      </c>
      <c r="P73" s="484"/>
      <c r="Q73" s="491"/>
      <c r="R73" s="491"/>
    </row>
    <row r="74" spans="1:18" ht="12.75">
      <c r="A74" s="368" t="s">
        <v>575</v>
      </c>
      <c r="B74" s="369"/>
      <c r="C74" s="369"/>
      <c r="D74" s="481">
        <v>0</v>
      </c>
      <c r="E74" s="482"/>
      <c r="F74" s="368" t="s">
        <v>579</v>
      </c>
      <c r="G74" s="369"/>
      <c r="H74" s="481">
        <v>0</v>
      </c>
      <c r="I74" s="482"/>
      <c r="J74" s="368" t="s">
        <v>577</v>
      </c>
      <c r="K74" s="369"/>
      <c r="L74" s="481">
        <v>0</v>
      </c>
      <c r="M74" s="482"/>
      <c r="N74" s="93" t="s">
        <v>578</v>
      </c>
      <c r="O74" s="481">
        <v>0</v>
      </c>
      <c r="P74" s="482"/>
      <c r="Q74" s="491"/>
      <c r="R74" s="491"/>
    </row>
    <row r="75" spans="1:18" ht="12.75">
      <c r="A75" s="373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4"/>
      <c r="Q75" s="491"/>
      <c r="R75" s="491"/>
    </row>
    <row r="76" spans="1:19" s="37" customFormat="1" ht="11.25" customHeight="1">
      <c r="A76" s="368" t="s">
        <v>1019</v>
      </c>
      <c r="B76" s="369"/>
      <c r="C76" s="369"/>
      <c r="D76" s="369"/>
      <c r="E76" s="375"/>
      <c r="F76" s="469"/>
      <c r="G76" s="470"/>
      <c r="H76" s="470"/>
      <c r="I76" s="470"/>
      <c r="J76" s="470"/>
      <c r="K76" s="470"/>
      <c r="L76" s="470"/>
      <c r="M76" s="470"/>
      <c r="N76" s="470"/>
      <c r="O76" s="470"/>
      <c r="P76" s="471"/>
      <c r="Q76" s="491"/>
      <c r="R76" s="491"/>
      <c r="S76" s="30"/>
    </row>
    <row r="77" spans="1:18" s="3" customFormat="1" ht="13.5" customHeight="1">
      <c r="A77" s="20" t="s">
        <v>413</v>
      </c>
      <c r="B77" s="370" t="s">
        <v>1034</v>
      </c>
      <c r="C77" s="370"/>
      <c r="D77" s="370"/>
      <c r="E77" s="370"/>
      <c r="F77" s="370"/>
      <c r="G77" s="370"/>
      <c r="H77" s="370"/>
      <c r="I77" s="371"/>
      <c r="J77" s="368" t="s">
        <v>573</v>
      </c>
      <c r="K77" s="369"/>
      <c r="L77" s="92" t="s">
        <v>1035</v>
      </c>
      <c r="M77" s="43" t="s">
        <v>572</v>
      </c>
      <c r="N77" s="485" t="s">
        <v>704</v>
      </c>
      <c r="O77" s="485"/>
      <c r="P77" s="486"/>
      <c r="Q77" s="491"/>
      <c r="R77" s="491"/>
    </row>
    <row r="78" spans="1:18" s="3" customFormat="1" ht="13.5" customHeight="1">
      <c r="A78" s="20" t="s">
        <v>424</v>
      </c>
      <c r="B78" s="473" t="s">
        <v>776</v>
      </c>
      <c r="C78" s="474"/>
      <c r="D78" s="489" t="s">
        <v>574</v>
      </c>
      <c r="E78" s="490"/>
      <c r="F78" s="487" t="s">
        <v>1036</v>
      </c>
      <c r="G78" s="487"/>
      <c r="H78" s="487"/>
      <c r="I78" s="487"/>
      <c r="J78" s="488"/>
      <c r="K78" s="20" t="s">
        <v>411</v>
      </c>
      <c r="L78" s="483">
        <v>39295</v>
      </c>
      <c r="M78" s="484"/>
      <c r="N78" s="20" t="s">
        <v>412</v>
      </c>
      <c r="O78" s="483">
        <v>40532</v>
      </c>
      <c r="P78" s="484"/>
      <c r="Q78" s="491"/>
      <c r="R78" s="491"/>
    </row>
    <row r="79" spans="1:18" ht="12.75">
      <c r="A79" s="368" t="s">
        <v>575</v>
      </c>
      <c r="B79" s="369"/>
      <c r="C79" s="369"/>
      <c r="D79" s="481">
        <v>0</v>
      </c>
      <c r="E79" s="482"/>
      <c r="F79" s="368" t="s">
        <v>576</v>
      </c>
      <c r="G79" s="369"/>
      <c r="H79" s="481">
        <v>0</v>
      </c>
      <c r="I79" s="482"/>
      <c r="J79" s="368" t="s">
        <v>577</v>
      </c>
      <c r="K79" s="369"/>
      <c r="L79" s="481">
        <v>0</v>
      </c>
      <c r="M79" s="482"/>
      <c r="N79" s="93" t="s">
        <v>578</v>
      </c>
      <c r="O79" s="481">
        <v>0</v>
      </c>
      <c r="P79" s="482"/>
      <c r="Q79" s="491"/>
      <c r="R79" s="491"/>
    </row>
    <row r="80" spans="1:18" ht="12.75">
      <c r="A80" s="373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4"/>
      <c r="Q80" s="491"/>
      <c r="R80" s="491"/>
    </row>
    <row r="81" spans="1:19" s="37" customFormat="1" ht="11.25" customHeight="1">
      <c r="A81" s="368" t="s">
        <v>525</v>
      </c>
      <c r="B81" s="369"/>
      <c r="C81" s="369"/>
      <c r="D81" s="369"/>
      <c r="E81" s="375"/>
      <c r="F81" s="469"/>
      <c r="G81" s="470"/>
      <c r="H81" s="470"/>
      <c r="I81" s="470"/>
      <c r="J81" s="470"/>
      <c r="K81" s="470"/>
      <c r="L81" s="470"/>
      <c r="M81" s="470"/>
      <c r="N81" s="470"/>
      <c r="O81" s="470"/>
      <c r="P81" s="471"/>
      <c r="Q81" s="491"/>
      <c r="R81" s="491"/>
      <c r="S81" s="30"/>
    </row>
    <row r="82" spans="1:18" s="3" customFormat="1" ht="13.5" customHeight="1">
      <c r="A82" s="20" t="s">
        <v>413</v>
      </c>
      <c r="B82" s="370" t="s">
        <v>1368</v>
      </c>
      <c r="C82" s="370"/>
      <c r="D82" s="370"/>
      <c r="E82" s="370"/>
      <c r="F82" s="370"/>
      <c r="G82" s="370"/>
      <c r="H82" s="370"/>
      <c r="I82" s="371"/>
      <c r="J82" s="368" t="s">
        <v>573</v>
      </c>
      <c r="K82" s="369"/>
      <c r="L82" s="92" t="s">
        <v>925</v>
      </c>
      <c r="M82" s="43" t="s">
        <v>572</v>
      </c>
      <c r="N82" s="485" t="s">
        <v>703</v>
      </c>
      <c r="O82" s="485"/>
      <c r="P82" s="486"/>
      <c r="Q82" s="491"/>
      <c r="R82" s="491"/>
    </row>
    <row r="83" spans="1:18" s="3" customFormat="1" ht="13.5" customHeight="1">
      <c r="A83" s="20" t="s">
        <v>424</v>
      </c>
      <c r="B83" s="473" t="s">
        <v>910</v>
      </c>
      <c r="C83" s="474"/>
      <c r="D83" s="489" t="s">
        <v>574</v>
      </c>
      <c r="E83" s="490"/>
      <c r="F83" s="487" t="s">
        <v>1371</v>
      </c>
      <c r="G83" s="487"/>
      <c r="H83" s="487"/>
      <c r="I83" s="487"/>
      <c r="J83" s="488"/>
      <c r="K83" s="20" t="s">
        <v>411</v>
      </c>
      <c r="L83" s="483">
        <v>36163</v>
      </c>
      <c r="M83" s="484"/>
      <c r="N83" s="20" t="s">
        <v>412</v>
      </c>
      <c r="O83" s="483" t="s">
        <v>692</v>
      </c>
      <c r="P83" s="484"/>
      <c r="Q83" s="491"/>
      <c r="R83" s="491"/>
    </row>
    <row r="84" spans="1:18" ht="12.75">
      <c r="A84" s="368" t="s">
        <v>575</v>
      </c>
      <c r="B84" s="369"/>
      <c r="C84" s="369"/>
      <c r="D84" s="481">
        <v>0</v>
      </c>
      <c r="E84" s="482"/>
      <c r="F84" s="368" t="s">
        <v>576</v>
      </c>
      <c r="G84" s="369"/>
      <c r="H84" s="481">
        <v>0</v>
      </c>
      <c r="I84" s="482"/>
      <c r="J84" s="368" t="s">
        <v>577</v>
      </c>
      <c r="K84" s="369"/>
      <c r="L84" s="481">
        <v>0</v>
      </c>
      <c r="M84" s="482"/>
      <c r="N84" s="93" t="s">
        <v>578</v>
      </c>
      <c r="O84" s="481">
        <v>0</v>
      </c>
      <c r="P84" s="482"/>
      <c r="Q84" s="491"/>
      <c r="R84" s="491"/>
    </row>
    <row r="85" spans="1:18" ht="12.75">
      <c r="A85" s="373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4"/>
      <c r="Q85" s="491"/>
      <c r="R85" s="491"/>
    </row>
    <row r="86" spans="1:18" s="3" customFormat="1" ht="13.5" customHeight="1">
      <c r="A86" s="20" t="s">
        <v>413</v>
      </c>
      <c r="B86" s="370" t="s">
        <v>1369</v>
      </c>
      <c r="C86" s="370"/>
      <c r="D86" s="370"/>
      <c r="E86" s="370"/>
      <c r="F86" s="370"/>
      <c r="G86" s="370"/>
      <c r="H86" s="370"/>
      <c r="I86" s="371"/>
      <c r="J86" s="368" t="s">
        <v>573</v>
      </c>
      <c r="K86" s="369"/>
      <c r="L86" s="92" t="s">
        <v>738</v>
      </c>
      <c r="M86" s="43" t="s">
        <v>572</v>
      </c>
      <c r="N86" s="485" t="s">
        <v>703</v>
      </c>
      <c r="O86" s="485"/>
      <c r="P86" s="486"/>
      <c r="Q86" s="491"/>
      <c r="R86" s="491"/>
    </row>
    <row r="87" spans="1:18" s="3" customFormat="1" ht="13.5" customHeight="1">
      <c r="A87" s="20" t="s">
        <v>424</v>
      </c>
      <c r="B87" s="473" t="s">
        <v>910</v>
      </c>
      <c r="C87" s="474"/>
      <c r="D87" s="489" t="s">
        <v>574</v>
      </c>
      <c r="E87" s="490"/>
      <c r="F87" s="487" t="s">
        <v>1372</v>
      </c>
      <c r="G87" s="487"/>
      <c r="H87" s="487"/>
      <c r="I87" s="487"/>
      <c r="J87" s="488"/>
      <c r="K87" s="20" t="s">
        <v>411</v>
      </c>
      <c r="L87" s="483">
        <v>38991</v>
      </c>
      <c r="M87" s="484"/>
      <c r="N87" s="20" t="s">
        <v>412</v>
      </c>
      <c r="O87" s="483" t="s">
        <v>692</v>
      </c>
      <c r="P87" s="484"/>
      <c r="Q87" s="491"/>
      <c r="R87" s="491"/>
    </row>
    <row r="88" spans="1:18" ht="12.75">
      <c r="A88" s="368" t="s">
        <v>575</v>
      </c>
      <c r="B88" s="369"/>
      <c r="C88" s="369"/>
      <c r="D88" s="481">
        <v>0</v>
      </c>
      <c r="E88" s="482"/>
      <c r="F88" s="368" t="s">
        <v>579</v>
      </c>
      <c r="G88" s="369"/>
      <c r="H88" s="481">
        <v>0</v>
      </c>
      <c r="I88" s="482"/>
      <c r="J88" s="368" t="s">
        <v>577</v>
      </c>
      <c r="K88" s="369"/>
      <c r="L88" s="481">
        <v>0</v>
      </c>
      <c r="M88" s="482"/>
      <c r="N88" s="93" t="s">
        <v>578</v>
      </c>
      <c r="O88" s="481">
        <v>0</v>
      </c>
      <c r="P88" s="482"/>
      <c r="Q88" s="491"/>
      <c r="R88" s="491"/>
    </row>
    <row r="89" spans="1:18" ht="12.75">
      <c r="A89" s="373"/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4"/>
      <c r="Q89" s="491"/>
      <c r="R89" s="491"/>
    </row>
    <row r="90" spans="1:18" s="3" customFormat="1" ht="13.5" customHeight="1">
      <c r="A90" s="20" t="s">
        <v>413</v>
      </c>
      <c r="B90" s="370" t="s">
        <v>1370</v>
      </c>
      <c r="C90" s="370"/>
      <c r="D90" s="370"/>
      <c r="E90" s="370"/>
      <c r="F90" s="370"/>
      <c r="G90" s="370"/>
      <c r="H90" s="370"/>
      <c r="I90" s="371"/>
      <c r="J90" s="368" t="s">
        <v>573</v>
      </c>
      <c r="K90" s="369"/>
      <c r="L90" s="92" t="s">
        <v>925</v>
      </c>
      <c r="M90" s="43" t="s">
        <v>572</v>
      </c>
      <c r="N90" s="485" t="s">
        <v>704</v>
      </c>
      <c r="O90" s="485"/>
      <c r="P90" s="486"/>
      <c r="Q90" s="491"/>
      <c r="R90" s="491"/>
    </row>
    <row r="91" spans="1:18" s="3" customFormat="1" ht="13.5" customHeight="1">
      <c r="A91" s="20" t="s">
        <v>424</v>
      </c>
      <c r="B91" s="473" t="s">
        <v>776</v>
      </c>
      <c r="C91" s="474"/>
      <c r="D91" s="489" t="s">
        <v>574</v>
      </c>
      <c r="E91" s="490"/>
      <c r="F91" s="487" t="s">
        <v>1373</v>
      </c>
      <c r="G91" s="487"/>
      <c r="H91" s="487"/>
      <c r="I91" s="487"/>
      <c r="J91" s="488"/>
      <c r="K91" s="20" t="s">
        <v>411</v>
      </c>
      <c r="L91" s="483">
        <v>40725</v>
      </c>
      <c r="M91" s="484"/>
      <c r="N91" s="20" t="s">
        <v>412</v>
      </c>
      <c r="O91" s="483">
        <v>40736</v>
      </c>
      <c r="P91" s="484"/>
      <c r="Q91" s="491"/>
      <c r="R91" s="491"/>
    </row>
    <row r="92" spans="1:18" ht="12.75">
      <c r="A92" s="368" t="s">
        <v>575</v>
      </c>
      <c r="B92" s="369"/>
      <c r="C92" s="369"/>
      <c r="D92" s="481">
        <v>0</v>
      </c>
      <c r="E92" s="482"/>
      <c r="F92" s="368" t="s">
        <v>579</v>
      </c>
      <c r="G92" s="369"/>
      <c r="H92" s="481">
        <v>0</v>
      </c>
      <c r="I92" s="482"/>
      <c r="J92" s="368" t="s">
        <v>577</v>
      </c>
      <c r="K92" s="369"/>
      <c r="L92" s="481">
        <v>0</v>
      </c>
      <c r="M92" s="482"/>
      <c r="N92" s="93" t="s">
        <v>578</v>
      </c>
      <c r="O92" s="481">
        <v>0</v>
      </c>
      <c r="P92" s="482"/>
      <c r="Q92" s="491"/>
      <c r="R92" s="491"/>
    </row>
    <row r="93" spans="1:18" ht="12.75">
      <c r="A93" s="373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4"/>
      <c r="Q93" s="491"/>
      <c r="R93" s="491"/>
    </row>
    <row r="94" spans="1:19" s="37" customFormat="1" ht="11.25" customHeight="1">
      <c r="A94" s="368" t="s">
        <v>1393</v>
      </c>
      <c r="B94" s="369"/>
      <c r="C94" s="369"/>
      <c r="D94" s="369"/>
      <c r="E94" s="375"/>
      <c r="F94" s="469"/>
      <c r="G94" s="470"/>
      <c r="H94" s="470"/>
      <c r="I94" s="470"/>
      <c r="J94" s="470"/>
      <c r="K94" s="470"/>
      <c r="L94" s="470"/>
      <c r="M94" s="470"/>
      <c r="N94" s="470"/>
      <c r="O94" s="470"/>
      <c r="P94" s="471"/>
      <c r="Q94" s="491"/>
      <c r="R94" s="491"/>
      <c r="S94" s="30"/>
    </row>
    <row r="95" spans="1:18" s="3" customFormat="1" ht="13.5" customHeight="1">
      <c r="A95" s="20" t="s">
        <v>413</v>
      </c>
      <c r="B95" s="370" t="s">
        <v>13</v>
      </c>
      <c r="C95" s="370"/>
      <c r="D95" s="370"/>
      <c r="E95" s="370"/>
      <c r="F95" s="370"/>
      <c r="G95" s="370"/>
      <c r="H95" s="370"/>
      <c r="I95" s="371"/>
      <c r="J95" s="368" t="s">
        <v>573</v>
      </c>
      <c r="K95" s="369"/>
      <c r="L95" s="92" t="s">
        <v>692</v>
      </c>
      <c r="M95" s="43" t="s">
        <v>572</v>
      </c>
      <c r="N95" s="485" t="s">
        <v>692</v>
      </c>
      <c r="O95" s="485"/>
      <c r="P95" s="486"/>
      <c r="Q95" s="491"/>
      <c r="R95" s="491"/>
    </row>
    <row r="96" spans="1:18" s="3" customFormat="1" ht="13.5" customHeight="1">
      <c r="A96" s="20" t="s">
        <v>424</v>
      </c>
      <c r="B96" s="473" t="s">
        <v>910</v>
      </c>
      <c r="C96" s="474"/>
      <c r="D96" s="489" t="s">
        <v>574</v>
      </c>
      <c r="E96" s="490"/>
      <c r="F96" s="487" t="s">
        <v>970</v>
      </c>
      <c r="G96" s="487"/>
      <c r="H96" s="487"/>
      <c r="I96" s="487"/>
      <c r="J96" s="488"/>
      <c r="K96" s="20" t="s">
        <v>411</v>
      </c>
      <c r="L96" s="483">
        <v>40588</v>
      </c>
      <c r="M96" s="484"/>
      <c r="N96" s="20" t="s">
        <v>412</v>
      </c>
      <c r="O96" s="483" t="s">
        <v>692</v>
      </c>
      <c r="P96" s="484"/>
      <c r="Q96" s="491"/>
      <c r="R96" s="491"/>
    </row>
    <row r="97" spans="1:18" ht="12.75">
      <c r="A97" s="368" t="s">
        <v>575</v>
      </c>
      <c r="B97" s="369"/>
      <c r="C97" s="369"/>
      <c r="D97" s="481">
        <v>0</v>
      </c>
      <c r="E97" s="482"/>
      <c r="F97" s="368" t="s">
        <v>576</v>
      </c>
      <c r="G97" s="369"/>
      <c r="H97" s="481">
        <v>0</v>
      </c>
      <c r="I97" s="482"/>
      <c r="J97" s="368" t="s">
        <v>577</v>
      </c>
      <c r="K97" s="369"/>
      <c r="L97" s="481">
        <v>0</v>
      </c>
      <c r="M97" s="482"/>
      <c r="N97" s="93" t="s">
        <v>578</v>
      </c>
      <c r="O97" s="481">
        <v>0</v>
      </c>
      <c r="P97" s="482"/>
      <c r="Q97" s="491"/>
      <c r="R97" s="491"/>
    </row>
    <row r="98" spans="1:18" ht="12.75">
      <c r="A98" s="373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4"/>
      <c r="Q98" s="491"/>
      <c r="R98" s="491"/>
    </row>
    <row r="99" spans="1:18" s="3" customFormat="1" ht="13.5" customHeight="1">
      <c r="A99" s="20" t="s">
        <v>413</v>
      </c>
      <c r="B99" s="370" t="s">
        <v>14</v>
      </c>
      <c r="C99" s="370"/>
      <c r="D99" s="370"/>
      <c r="E99" s="370"/>
      <c r="F99" s="370"/>
      <c r="G99" s="370"/>
      <c r="H99" s="370"/>
      <c r="I99" s="371"/>
      <c r="J99" s="368" t="s">
        <v>573</v>
      </c>
      <c r="K99" s="369"/>
      <c r="L99" s="92" t="s">
        <v>692</v>
      </c>
      <c r="M99" s="43" t="s">
        <v>572</v>
      </c>
      <c r="N99" s="485" t="s">
        <v>703</v>
      </c>
      <c r="O99" s="485"/>
      <c r="P99" s="486"/>
      <c r="Q99" s="491"/>
      <c r="R99" s="491"/>
    </row>
    <row r="100" spans="1:18" s="3" customFormat="1" ht="13.5" customHeight="1">
      <c r="A100" s="20" t="s">
        <v>424</v>
      </c>
      <c r="B100" s="473" t="s">
        <v>776</v>
      </c>
      <c r="C100" s="474"/>
      <c r="D100" s="489" t="s">
        <v>574</v>
      </c>
      <c r="E100" s="490"/>
      <c r="F100" s="487" t="s">
        <v>970</v>
      </c>
      <c r="G100" s="487"/>
      <c r="H100" s="487"/>
      <c r="I100" s="487"/>
      <c r="J100" s="488"/>
      <c r="K100" s="20" t="s">
        <v>411</v>
      </c>
      <c r="L100" s="483">
        <v>39692</v>
      </c>
      <c r="M100" s="484"/>
      <c r="N100" s="20" t="s">
        <v>412</v>
      </c>
      <c r="O100" s="483" t="s">
        <v>692</v>
      </c>
      <c r="P100" s="484"/>
      <c r="Q100" s="491"/>
      <c r="R100" s="491"/>
    </row>
    <row r="101" spans="1:18" ht="12.75">
      <c r="A101" s="368" t="s">
        <v>575</v>
      </c>
      <c r="B101" s="369"/>
      <c r="C101" s="369"/>
      <c r="D101" s="481">
        <v>0</v>
      </c>
      <c r="E101" s="482"/>
      <c r="F101" s="368" t="s">
        <v>579</v>
      </c>
      <c r="G101" s="369"/>
      <c r="H101" s="481">
        <v>0</v>
      </c>
      <c r="I101" s="482"/>
      <c r="J101" s="368" t="s">
        <v>577</v>
      </c>
      <c r="K101" s="369"/>
      <c r="L101" s="481">
        <v>0</v>
      </c>
      <c r="M101" s="482"/>
      <c r="N101" s="93" t="s">
        <v>578</v>
      </c>
      <c r="O101" s="481">
        <v>0</v>
      </c>
      <c r="P101" s="482"/>
      <c r="Q101" s="491"/>
      <c r="R101" s="491"/>
    </row>
    <row r="102" spans="1:18" ht="12.75">
      <c r="A102" s="373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4"/>
      <c r="Q102" s="491"/>
      <c r="R102" s="491"/>
    </row>
    <row r="103" spans="1:18" s="3" customFormat="1" ht="13.5" customHeight="1">
      <c r="A103" s="20" t="s">
        <v>413</v>
      </c>
      <c r="B103" s="370" t="s">
        <v>15</v>
      </c>
      <c r="C103" s="370"/>
      <c r="D103" s="370"/>
      <c r="E103" s="370"/>
      <c r="F103" s="370"/>
      <c r="G103" s="370"/>
      <c r="H103" s="370"/>
      <c r="I103" s="371"/>
      <c r="J103" s="368" t="s">
        <v>573</v>
      </c>
      <c r="K103" s="369"/>
      <c r="L103" s="92" t="s">
        <v>17</v>
      </c>
      <c r="M103" s="43" t="s">
        <v>572</v>
      </c>
      <c r="N103" s="485" t="s">
        <v>704</v>
      </c>
      <c r="O103" s="485"/>
      <c r="P103" s="486"/>
      <c r="Q103" s="491"/>
      <c r="R103" s="491"/>
    </row>
    <row r="104" spans="1:18" s="3" customFormat="1" ht="13.5" customHeight="1">
      <c r="A104" s="20" t="s">
        <v>424</v>
      </c>
      <c r="B104" s="473" t="s">
        <v>910</v>
      </c>
      <c r="C104" s="474"/>
      <c r="D104" s="489" t="s">
        <v>574</v>
      </c>
      <c r="E104" s="490"/>
      <c r="F104" s="487" t="s">
        <v>970</v>
      </c>
      <c r="G104" s="487"/>
      <c r="H104" s="487"/>
      <c r="I104" s="487"/>
      <c r="J104" s="488"/>
      <c r="K104" s="20" t="s">
        <v>411</v>
      </c>
      <c r="L104" s="483">
        <v>39630</v>
      </c>
      <c r="M104" s="484"/>
      <c r="N104" s="20" t="s">
        <v>412</v>
      </c>
      <c r="O104" s="483">
        <v>40451</v>
      </c>
      <c r="P104" s="484"/>
      <c r="Q104" s="491"/>
      <c r="R104" s="491"/>
    </row>
    <row r="105" spans="1:18" ht="12.75">
      <c r="A105" s="368" t="s">
        <v>575</v>
      </c>
      <c r="B105" s="369"/>
      <c r="C105" s="369"/>
      <c r="D105" s="481">
        <v>17000</v>
      </c>
      <c r="E105" s="482"/>
      <c r="F105" s="368" t="s">
        <v>579</v>
      </c>
      <c r="G105" s="369"/>
      <c r="H105" s="481">
        <v>0</v>
      </c>
      <c r="I105" s="482"/>
      <c r="J105" s="368" t="s">
        <v>577</v>
      </c>
      <c r="K105" s="369"/>
      <c r="L105" s="481">
        <v>17000</v>
      </c>
      <c r="M105" s="482"/>
      <c r="N105" s="93" t="s">
        <v>578</v>
      </c>
      <c r="O105" s="481">
        <v>0</v>
      </c>
      <c r="P105" s="482"/>
      <c r="Q105" s="491"/>
      <c r="R105" s="491"/>
    </row>
    <row r="106" spans="1:18" ht="12.75">
      <c r="A106" s="37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4"/>
      <c r="Q106" s="491"/>
      <c r="R106" s="491"/>
    </row>
    <row r="107" spans="1:18" s="3" customFormat="1" ht="13.5" customHeight="1">
      <c r="A107" s="20" t="s">
        <v>413</v>
      </c>
      <c r="B107" s="370" t="s">
        <v>16</v>
      </c>
      <c r="C107" s="370"/>
      <c r="D107" s="370"/>
      <c r="E107" s="370"/>
      <c r="F107" s="370"/>
      <c r="G107" s="370"/>
      <c r="H107" s="370"/>
      <c r="I107" s="371"/>
      <c r="J107" s="368" t="s">
        <v>573</v>
      </c>
      <c r="K107" s="369"/>
      <c r="L107" s="92" t="s">
        <v>692</v>
      </c>
      <c r="M107" s="43" t="s">
        <v>572</v>
      </c>
      <c r="N107" s="485" t="s">
        <v>692</v>
      </c>
      <c r="O107" s="485"/>
      <c r="P107" s="486"/>
      <c r="Q107" s="491"/>
      <c r="R107" s="491"/>
    </row>
    <row r="108" spans="1:18" s="3" customFormat="1" ht="13.5" customHeight="1">
      <c r="A108" s="20" t="s">
        <v>424</v>
      </c>
      <c r="B108" s="473" t="s">
        <v>910</v>
      </c>
      <c r="C108" s="474"/>
      <c r="D108" s="489" t="s">
        <v>574</v>
      </c>
      <c r="E108" s="490"/>
      <c r="F108" s="487" t="s">
        <v>970</v>
      </c>
      <c r="G108" s="487"/>
      <c r="H108" s="487"/>
      <c r="I108" s="487"/>
      <c r="J108" s="488"/>
      <c r="K108" s="20" t="s">
        <v>411</v>
      </c>
      <c r="L108" s="483">
        <v>40588</v>
      </c>
      <c r="M108" s="484"/>
      <c r="N108" s="20" t="s">
        <v>412</v>
      </c>
      <c r="O108" s="483" t="s">
        <v>692</v>
      </c>
      <c r="P108" s="484"/>
      <c r="Q108" s="491"/>
      <c r="R108" s="491"/>
    </row>
    <row r="109" spans="1:18" ht="12.75">
      <c r="A109" s="368" t="s">
        <v>575</v>
      </c>
      <c r="B109" s="369"/>
      <c r="C109" s="369"/>
      <c r="D109" s="481">
        <v>0</v>
      </c>
      <c r="E109" s="482"/>
      <c r="F109" s="368" t="s">
        <v>579</v>
      </c>
      <c r="G109" s="369"/>
      <c r="H109" s="481">
        <v>0</v>
      </c>
      <c r="I109" s="482"/>
      <c r="J109" s="368" t="s">
        <v>577</v>
      </c>
      <c r="K109" s="369"/>
      <c r="L109" s="481">
        <v>0</v>
      </c>
      <c r="M109" s="482"/>
      <c r="N109" s="93" t="s">
        <v>578</v>
      </c>
      <c r="O109" s="481">
        <v>0</v>
      </c>
      <c r="P109" s="482"/>
      <c r="Q109" s="491"/>
      <c r="R109" s="491"/>
    </row>
    <row r="110" spans="1:18" ht="12.75">
      <c r="A110" s="373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4"/>
      <c r="Q110" s="491"/>
      <c r="R110" s="491"/>
    </row>
    <row r="111" spans="1:19" s="37" customFormat="1" ht="11.25" customHeight="1">
      <c r="A111" s="368" t="s">
        <v>1083</v>
      </c>
      <c r="B111" s="369"/>
      <c r="C111" s="369"/>
      <c r="D111" s="369"/>
      <c r="E111" s="375"/>
      <c r="F111" s="469"/>
      <c r="G111" s="470"/>
      <c r="H111" s="470"/>
      <c r="I111" s="470"/>
      <c r="J111" s="470"/>
      <c r="K111" s="470"/>
      <c r="L111" s="470"/>
      <c r="M111" s="470"/>
      <c r="N111" s="470"/>
      <c r="O111" s="470"/>
      <c r="P111" s="471"/>
      <c r="Q111" s="491"/>
      <c r="R111" s="491"/>
      <c r="S111" s="30"/>
    </row>
    <row r="112" spans="1:18" s="3" customFormat="1" ht="13.5" customHeight="1">
      <c r="A112" s="20" t="s">
        <v>413</v>
      </c>
      <c r="B112" s="370" t="s">
        <v>1099</v>
      </c>
      <c r="C112" s="370"/>
      <c r="D112" s="370"/>
      <c r="E112" s="370"/>
      <c r="F112" s="370"/>
      <c r="G112" s="370"/>
      <c r="H112" s="370"/>
      <c r="I112" s="371"/>
      <c r="J112" s="368" t="s">
        <v>573</v>
      </c>
      <c r="K112" s="369"/>
      <c r="L112" s="92" t="s">
        <v>692</v>
      </c>
      <c r="M112" s="43" t="s">
        <v>572</v>
      </c>
      <c r="N112" s="485" t="s">
        <v>703</v>
      </c>
      <c r="O112" s="485"/>
      <c r="P112" s="486"/>
      <c r="Q112" s="491"/>
      <c r="R112" s="491"/>
    </row>
    <row r="113" spans="1:18" s="3" customFormat="1" ht="13.5" customHeight="1">
      <c r="A113" s="20" t="s">
        <v>424</v>
      </c>
      <c r="B113" s="473" t="s">
        <v>776</v>
      </c>
      <c r="C113" s="474"/>
      <c r="D113" s="489" t="s">
        <v>574</v>
      </c>
      <c r="E113" s="490"/>
      <c r="F113" s="487" t="s">
        <v>1100</v>
      </c>
      <c r="G113" s="487"/>
      <c r="H113" s="487"/>
      <c r="I113" s="487"/>
      <c r="J113" s="488"/>
      <c r="K113" s="20" t="s">
        <v>411</v>
      </c>
      <c r="L113" s="483">
        <v>40330</v>
      </c>
      <c r="M113" s="484"/>
      <c r="N113" s="20" t="s">
        <v>412</v>
      </c>
      <c r="O113" s="483" t="s">
        <v>692</v>
      </c>
      <c r="P113" s="484"/>
      <c r="Q113" s="491"/>
      <c r="R113" s="491"/>
    </row>
    <row r="114" spans="1:18" ht="12.75">
      <c r="A114" s="368" t="s">
        <v>575</v>
      </c>
      <c r="B114" s="369"/>
      <c r="C114" s="369"/>
      <c r="D114" s="481">
        <v>0</v>
      </c>
      <c r="E114" s="482"/>
      <c r="F114" s="368" t="s">
        <v>576</v>
      </c>
      <c r="G114" s="369"/>
      <c r="H114" s="481">
        <v>0</v>
      </c>
      <c r="I114" s="482"/>
      <c r="J114" s="368" t="s">
        <v>577</v>
      </c>
      <c r="K114" s="369"/>
      <c r="L114" s="481">
        <v>0</v>
      </c>
      <c r="M114" s="482"/>
      <c r="N114" s="93" t="s">
        <v>578</v>
      </c>
      <c r="O114" s="481">
        <v>0</v>
      </c>
      <c r="P114" s="482"/>
      <c r="Q114" s="491"/>
      <c r="R114" s="491"/>
    </row>
    <row r="115" spans="1:18" ht="12.75">
      <c r="A115" s="373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4"/>
      <c r="Q115" s="491"/>
      <c r="R115" s="491"/>
    </row>
    <row r="116" spans="1:19" s="37" customFormat="1" ht="11.25" customHeight="1">
      <c r="A116" s="368" t="s">
        <v>1106</v>
      </c>
      <c r="B116" s="369"/>
      <c r="C116" s="369"/>
      <c r="D116" s="369"/>
      <c r="E116" s="375"/>
      <c r="F116" s="469"/>
      <c r="G116" s="470"/>
      <c r="H116" s="470"/>
      <c r="I116" s="470"/>
      <c r="J116" s="470"/>
      <c r="K116" s="470"/>
      <c r="L116" s="470"/>
      <c r="M116" s="470"/>
      <c r="N116" s="470"/>
      <c r="O116" s="470"/>
      <c r="P116" s="471"/>
      <c r="Q116" s="491"/>
      <c r="R116" s="491"/>
      <c r="S116" s="30"/>
    </row>
    <row r="117" spans="1:18" s="3" customFormat="1" ht="13.5" customHeight="1">
      <c r="A117" s="20" t="s">
        <v>413</v>
      </c>
      <c r="B117" s="370" t="s">
        <v>1119</v>
      </c>
      <c r="C117" s="370"/>
      <c r="D117" s="370"/>
      <c r="E117" s="370"/>
      <c r="F117" s="370"/>
      <c r="G117" s="370"/>
      <c r="H117" s="370"/>
      <c r="I117" s="371"/>
      <c r="J117" s="368" t="s">
        <v>573</v>
      </c>
      <c r="K117" s="369"/>
      <c r="L117" s="92" t="s">
        <v>925</v>
      </c>
      <c r="M117" s="43" t="s">
        <v>572</v>
      </c>
      <c r="N117" s="485" t="s">
        <v>704</v>
      </c>
      <c r="O117" s="485"/>
      <c r="P117" s="486"/>
      <c r="Q117" s="491"/>
      <c r="R117" s="491"/>
    </row>
    <row r="118" spans="1:18" s="3" customFormat="1" ht="13.5" customHeight="1">
      <c r="A118" s="20" t="s">
        <v>424</v>
      </c>
      <c r="B118" s="473" t="s">
        <v>692</v>
      </c>
      <c r="C118" s="474"/>
      <c r="D118" s="489" t="s">
        <v>574</v>
      </c>
      <c r="E118" s="490"/>
      <c r="F118" s="487" t="s">
        <v>1120</v>
      </c>
      <c r="G118" s="487"/>
      <c r="H118" s="487"/>
      <c r="I118" s="487"/>
      <c r="J118" s="488"/>
      <c r="K118" s="20" t="s">
        <v>411</v>
      </c>
      <c r="L118" s="483" t="s">
        <v>692</v>
      </c>
      <c r="M118" s="484"/>
      <c r="N118" s="20" t="s">
        <v>412</v>
      </c>
      <c r="O118" s="483" t="s">
        <v>692</v>
      </c>
      <c r="P118" s="484"/>
      <c r="Q118" s="491"/>
      <c r="R118" s="491"/>
    </row>
    <row r="119" spans="1:18" ht="12.75">
      <c r="A119" s="368" t="s">
        <v>575</v>
      </c>
      <c r="B119" s="369"/>
      <c r="C119" s="369"/>
      <c r="D119" s="481">
        <v>0</v>
      </c>
      <c r="E119" s="482"/>
      <c r="F119" s="368" t="s">
        <v>576</v>
      </c>
      <c r="G119" s="369"/>
      <c r="H119" s="481">
        <v>0</v>
      </c>
      <c r="I119" s="482"/>
      <c r="J119" s="368" t="s">
        <v>577</v>
      </c>
      <c r="K119" s="369"/>
      <c r="L119" s="481">
        <v>0</v>
      </c>
      <c r="M119" s="482"/>
      <c r="N119" s="93" t="s">
        <v>578</v>
      </c>
      <c r="O119" s="481">
        <v>0</v>
      </c>
      <c r="P119" s="482"/>
      <c r="Q119" s="491"/>
      <c r="R119" s="491"/>
    </row>
    <row r="120" spans="1:18" ht="12.75">
      <c r="A120" s="373"/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4"/>
      <c r="Q120" s="491"/>
      <c r="R120" s="491"/>
    </row>
    <row r="121" spans="1:19" s="37" customFormat="1" ht="11.25" customHeight="1">
      <c r="A121" s="368" t="s">
        <v>955</v>
      </c>
      <c r="B121" s="369"/>
      <c r="C121" s="369"/>
      <c r="D121" s="369"/>
      <c r="E121" s="375"/>
      <c r="F121" s="469"/>
      <c r="G121" s="470"/>
      <c r="H121" s="470"/>
      <c r="I121" s="470"/>
      <c r="J121" s="470"/>
      <c r="K121" s="470"/>
      <c r="L121" s="470"/>
      <c r="M121" s="470"/>
      <c r="N121" s="470"/>
      <c r="O121" s="470"/>
      <c r="P121" s="471"/>
      <c r="Q121" s="491"/>
      <c r="R121" s="491"/>
      <c r="S121" s="30"/>
    </row>
    <row r="122" spans="1:18" s="3" customFormat="1" ht="13.5" customHeight="1">
      <c r="A122" s="20" t="s">
        <v>413</v>
      </c>
      <c r="B122" s="370" t="s">
        <v>966</v>
      </c>
      <c r="C122" s="370"/>
      <c r="D122" s="370"/>
      <c r="E122" s="370"/>
      <c r="F122" s="370"/>
      <c r="G122" s="370"/>
      <c r="H122" s="370"/>
      <c r="I122" s="371"/>
      <c r="J122" s="368" t="s">
        <v>573</v>
      </c>
      <c r="K122" s="369"/>
      <c r="L122" s="92" t="s">
        <v>692</v>
      </c>
      <c r="M122" s="43" t="s">
        <v>572</v>
      </c>
      <c r="N122" s="485" t="s">
        <v>703</v>
      </c>
      <c r="O122" s="485"/>
      <c r="P122" s="486"/>
      <c r="Q122" s="491"/>
      <c r="R122" s="491"/>
    </row>
    <row r="123" spans="1:18" s="3" customFormat="1" ht="13.5" customHeight="1">
      <c r="A123" s="20" t="s">
        <v>424</v>
      </c>
      <c r="B123" s="473" t="s">
        <v>776</v>
      </c>
      <c r="C123" s="474"/>
      <c r="D123" s="489" t="s">
        <v>574</v>
      </c>
      <c r="E123" s="490"/>
      <c r="F123" s="487" t="s">
        <v>970</v>
      </c>
      <c r="G123" s="487"/>
      <c r="H123" s="487"/>
      <c r="I123" s="487"/>
      <c r="J123" s="488"/>
      <c r="K123" s="20" t="s">
        <v>411</v>
      </c>
      <c r="L123" s="483">
        <v>40391</v>
      </c>
      <c r="M123" s="484"/>
      <c r="N123" s="20" t="s">
        <v>412</v>
      </c>
      <c r="O123" s="483" t="s">
        <v>692</v>
      </c>
      <c r="P123" s="484"/>
      <c r="Q123" s="491"/>
      <c r="R123" s="491"/>
    </row>
    <row r="124" spans="1:18" ht="12.75">
      <c r="A124" s="368" t="s">
        <v>575</v>
      </c>
      <c r="B124" s="369"/>
      <c r="C124" s="369"/>
      <c r="D124" s="481">
        <v>0</v>
      </c>
      <c r="E124" s="482"/>
      <c r="F124" s="368" t="s">
        <v>576</v>
      </c>
      <c r="G124" s="369"/>
      <c r="H124" s="481">
        <v>0</v>
      </c>
      <c r="I124" s="482"/>
      <c r="J124" s="368" t="s">
        <v>577</v>
      </c>
      <c r="K124" s="369"/>
      <c r="L124" s="481">
        <v>0</v>
      </c>
      <c r="M124" s="482"/>
      <c r="N124" s="93" t="s">
        <v>578</v>
      </c>
      <c r="O124" s="481">
        <v>0</v>
      </c>
      <c r="P124" s="482"/>
      <c r="Q124" s="491"/>
      <c r="R124" s="491"/>
    </row>
    <row r="125" spans="1:18" ht="12.75">
      <c r="A125" s="373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4"/>
      <c r="Q125" s="491"/>
      <c r="R125" s="491"/>
    </row>
    <row r="126" spans="1:18" s="3" customFormat="1" ht="13.5" customHeight="1">
      <c r="A126" s="20" t="s">
        <v>413</v>
      </c>
      <c r="B126" s="370" t="s">
        <v>967</v>
      </c>
      <c r="C126" s="370"/>
      <c r="D126" s="370"/>
      <c r="E126" s="370"/>
      <c r="F126" s="370"/>
      <c r="G126" s="370"/>
      <c r="H126" s="370"/>
      <c r="I126" s="371"/>
      <c r="J126" s="368" t="s">
        <v>573</v>
      </c>
      <c r="K126" s="369"/>
      <c r="L126" s="92" t="s">
        <v>692</v>
      </c>
      <c r="M126" s="43" t="s">
        <v>572</v>
      </c>
      <c r="N126" s="485" t="s">
        <v>703</v>
      </c>
      <c r="O126" s="485"/>
      <c r="P126" s="486"/>
      <c r="Q126" s="491"/>
      <c r="R126" s="491"/>
    </row>
    <row r="127" spans="1:18" s="3" customFormat="1" ht="13.5" customHeight="1">
      <c r="A127" s="20" t="s">
        <v>424</v>
      </c>
      <c r="B127" s="473" t="s">
        <v>776</v>
      </c>
      <c r="C127" s="474"/>
      <c r="D127" s="489" t="s">
        <v>574</v>
      </c>
      <c r="E127" s="490"/>
      <c r="F127" s="487" t="s">
        <v>971</v>
      </c>
      <c r="G127" s="487"/>
      <c r="H127" s="487"/>
      <c r="I127" s="487"/>
      <c r="J127" s="488"/>
      <c r="K127" s="20" t="s">
        <v>411</v>
      </c>
      <c r="L127" s="483">
        <v>40391</v>
      </c>
      <c r="M127" s="484"/>
      <c r="N127" s="20" t="s">
        <v>412</v>
      </c>
      <c r="O127" s="483" t="s">
        <v>692</v>
      </c>
      <c r="P127" s="484"/>
      <c r="Q127" s="491"/>
      <c r="R127" s="491"/>
    </row>
    <row r="128" spans="1:18" ht="12.75">
      <c r="A128" s="368" t="s">
        <v>575</v>
      </c>
      <c r="B128" s="369"/>
      <c r="C128" s="369"/>
      <c r="D128" s="481">
        <v>0</v>
      </c>
      <c r="E128" s="482"/>
      <c r="F128" s="368" t="s">
        <v>579</v>
      </c>
      <c r="G128" s="369"/>
      <c r="H128" s="481">
        <v>0</v>
      </c>
      <c r="I128" s="482"/>
      <c r="J128" s="368" t="s">
        <v>577</v>
      </c>
      <c r="K128" s="369"/>
      <c r="L128" s="481">
        <v>0</v>
      </c>
      <c r="M128" s="482"/>
      <c r="N128" s="93" t="s">
        <v>578</v>
      </c>
      <c r="O128" s="481">
        <v>0</v>
      </c>
      <c r="P128" s="482"/>
      <c r="Q128" s="491"/>
      <c r="R128" s="491"/>
    </row>
    <row r="129" spans="1:18" ht="12.75">
      <c r="A129" s="373"/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4"/>
      <c r="Q129" s="491"/>
      <c r="R129" s="491"/>
    </row>
    <row r="130" spans="1:18" s="3" customFormat="1" ht="13.5" customHeight="1">
      <c r="A130" s="20" t="s">
        <v>413</v>
      </c>
      <c r="B130" s="370" t="s">
        <v>968</v>
      </c>
      <c r="C130" s="370"/>
      <c r="D130" s="370"/>
      <c r="E130" s="370"/>
      <c r="F130" s="370"/>
      <c r="G130" s="370"/>
      <c r="H130" s="370"/>
      <c r="I130" s="371"/>
      <c r="J130" s="368" t="s">
        <v>573</v>
      </c>
      <c r="K130" s="369"/>
      <c r="L130" s="92" t="s">
        <v>692</v>
      </c>
      <c r="M130" s="43" t="s">
        <v>572</v>
      </c>
      <c r="N130" s="485" t="s">
        <v>704</v>
      </c>
      <c r="O130" s="485"/>
      <c r="P130" s="486"/>
      <c r="Q130" s="491"/>
      <c r="R130" s="491"/>
    </row>
    <row r="131" spans="1:18" s="3" customFormat="1" ht="13.5" customHeight="1">
      <c r="A131" s="20" t="s">
        <v>424</v>
      </c>
      <c r="B131" s="473" t="s">
        <v>776</v>
      </c>
      <c r="C131" s="474"/>
      <c r="D131" s="489" t="s">
        <v>574</v>
      </c>
      <c r="E131" s="490"/>
      <c r="F131" s="487" t="s">
        <v>970</v>
      </c>
      <c r="G131" s="487"/>
      <c r="H131" s="487"/>
      <c r="I131" s="487"/>
      <c r="J131" s="488"/>
      <c r="K131" s="20" t="s">
        <v>411</v>
      </c>
      <c r="L131" s="483">
        <v>40391</v>
      </c>
      <c r="M131" s="484"/>
      <c r="N131" s="20" t="s">
        <v>412</v>
      </c>
      <c r="O131" s="483">
        <v>40602</v>
      </c>
      <c r="P131" s="484"/>
      <c r="Q131" s="491"/>
      <c r="R131" s="491"/>
    </row>
    <row r="132" spans="1:18" ht="12.75">
      <c r="A132" s="368" t="s">
        <v>575</v>
      </c>
      <c r="B132" s="369"/>
      <c r="C132" s="369"/>
      <c r="D132" s="481">
        <v>0</v>
      </c>
      <c r="E132" s="482"/>
      <c r="F132" s="368" t="s">
        <v>579</v>
      </c>
      <c r="G132" s="369"/>
      <c r="H132" s="481">
        <v>0</v>
      </c>
      <c r="I132" s="482"/>
      <c r="J132" s="368" t="s">
        <v>577</v>
      </c>
      <c r="K132" s="369"/>
      <c r="L132" s="481">
        <v>0</v>
      </c>
      <c r="M132" s="482"/>
      <c r="N132" s="93" t="s">
        <v>578</v>
      </c>
      <c r="O132" s="481">
        <v>0</v>
      </c>
      <c r="P132" s="482"/>
      <c r="Q132" s="491"/>
      <c r="R132" s="491"/>
    </row>
    <row r="133" spans="1:18" ht="12.75">
      <c r="A133" s="373"/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4"/>
      <c r="Q133" s="491"/>
      <c r="R133" s="491"/>
    </row>
    <row r="134" spans="1:18" s="3" customFormat="1" ht="13.5" customHeight="1">
      <c r="A134" s="20" t="s">
        <v>413</v>
      </c>
      <c r="B134" s="370" t="s">
        <v>969</v>
      </c>
      <c r="C134" s="370"/>
      <c r="D134" s="370"/>
      <c r="E134" s="370"/>
      <c r="F134" s="370"/>
      <c r="G134" s="370"/>
      <c r="H134" s="370"/>
      <c r="I134" s="371"/>
      <c r="J134" s="368" t="s">
        <v>573</v>
      </c>
      <c r="K134" s="369"/>
      <c r="L134" s="92" t="s">
        <v>692</v>
      </c>
      <c r="M134" s="43" t="s">
        <v>572</v>
      </c>
      <c r="N134" s="485" t="s">
        <v>703</v>
      </c>
      <c r="O134" s="485"/>
      <c r="P134" s="486"/>
      <c r="Q134" s="491"/>
      <c r="R134" s="491"/>
    </row>
    <row r="135" spans="1:18" s="3" customFormat="1" ht="13.5" customHeight="1">
      <c r="A135" s="20" t="s">
        <v>424</v>
      </c>
      <c r="B135" s="473" t="s">
        <v>776</v>
      </c>
      <c r="C135" s="474"/>
      <c r="D135" s="489" t="s">
        <v>574</v>
      </c>
      <c r="E135" s="490"/>
      <c r="F135" s="487" t="s">
        <v>970</v>
      </c>
      <c r="G135" s="487"/>
      <c r="H135" s="487"/>
      <c r="I135" s="487"/>
      <c r="J135" s="488"/>
      <c r="K135" s="20" t="s">
        <v>411</v>
      </c>
      <c r="L135" s="483">
        <v>40603</v>
      </c>
      <c r="M135" s="484"/>
      <c r="N135" s="20" t="s">
        <v>412</v>
      </c>
      <c r="O135" s="483" t="s">
        <v>692</v>
      </c>
      <c r="P135" s="484"/>
      <c r="Q135" s="491"/>
      <c r="R135" s="491"/>
    </row>
    <row r="136" spans="1:18" ht="12.75">
      <c r="A136" s="368" t="s">
        <v>575</v>
      </c>
      <c r="B136" s="369"/>
      <c r="C136" s="369"/>
      <c r="D136" s="481">
        <v>0</v>
      </c>
      <c r="E136" s="482"/>
      <c r="F136" s="368" t="s">
        <v>579</v>
      </c>
      <c r="G136" s="369"/>
      <c r="H136" s="481">
        <v>0</v>
      </c>
      <c r="I136" s="482"/>
      <c r="J136" s="368" t="s">
        <v>577</v>
      </c>
      <c r="K136" s="369"/>
      <c r="L136" s="481">
        <v>0</v>
      </c>
      <c r="M136" s="482"/>
      <c r="N136" s="93" t="s">
        <v>578</v>
      </c>
      <c r="O136" s="481">
        <v>0</v>
      </c>
      <c r="P136" s="482"/>
      <c r="Q136" s="491"/>
      <c r="R136" s="491"/>
    </row>
    <row r="137" spans="1:18" ht="12.75">
      <c r="A137" s="373"/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4"/>
      <c r="Q137" s="491"/>
      <c r="R137" s="491"/>
    </row>
    <row r="138" spans="1:19" s="37" customFormat="1" ht="11.25" customHeight="1">
      <c r="A138" s="368" t="s">
        <v>532</v>
      </c>
      <c r="B138" s="369"/>
      <c r="C138" s="369"/>
      <c r="D138" s="369"/>
      <c r="E138" s="375"/>
      <c r="F138" s="469"/>
      <c r="G138" s="470"/>
      <c r="H138" s="470"/>
      <c r="I138" s="470"/>
      <c r="J138" s="470"/>
      <c r="K138" s="470"/>
      <c r="L138" s="470"/>
      <c r="M138" s="470"/>
      <c r="N138" s="470"/>
      <c r="O138" s="470"/>
      <c r="P138" s="471"/>
      <c r="Q138" s="491"/>
      <c r="R138" s="491"/>
      <c r="S138" s="30"/>
    </row>
    <row r="139" spans="1:18" s="3" customFormat="1" ht="13.5" customHeight="1">
      <c r="A139" s="20" t="s">
        <v>413</v>
      </c>
      <c r="B139" s="370" t="s">
        <v>1207</v>
      </c>
      <c r="C139" s="370"/>
      <c r="D139" s="370"/>
      <c r="E139" s="370"/>
      <c r="F139" s="370"/>
      <c r="G139" s="370"/>
      <c r="H139" s="370"/>
      <c r="I139" s="371"/>
      <c r="J139" s="368" t="s">
        <v>573</v>
      </c>
      <c r="K139" s="369"/>
      <c r="L139" s="92" t="s">
        <v>761</v>
      </c>
      <c r="M139" s="43" t="s">
        <v>572</v>
      </c>
      <c r="N139" s="485" t="s">
        <v>703</v>
      </c>
      <c r="O139" s="485"/>
      <c r="P139" s="486"/>
      <c r="Q139" s="491"/>
      <c r="R139" s="491"/>
    </row>
    <row r="140" spans="1:18" s="3" customFormat="1" ht="13.5" customHeight="1">
      <c r="A140" s="20" t="s">
        <v>424</v>
      </c>
      <c r="B140" s="473" t="s">
        <v>910</v>
      </c>
      <c r="C140" s="474"/>
      <c r="D140" s="489" t="s">
        <v>574</v>
      </c>
      <c r="E140" s="490"/>
      <c r="F140" s="487" t="s">
        <v>1211</v>
      </c>
      <c r="G140" s="487"/>
      <c r="H140" s="487"/>
      <c r="I140" s="487"/>
      <c r="J140" s="488"/>
      <c r="K140" s="20" t="s">
        <v>411</v>
      </c>
      <c r="L140" s="483">
        <v>39873</v>
      </c>
      <c r="M140" s="484"/>
      <c r="N140" s="20" t="s">
        <v>412</v>
      </c>
      <c r="O140" s="483">
        <v>40967</v>
      </c>
      <c r="P140" s="484"/>
      <c r="Q140" s="491"/>
      <c r="R140" s="491"/>
    </row>
    <row r="141" spans="1:18" ht="12.75">
      <c r="A141" s="368" t="s">
        <v>575</v>
      </c>
      <c r="B141" s="369"/>
      <c r="C141" s="369"/>
      <c r="D141" s="481">
        <v>0</v>
      </c>
      <c r="E141" s="482"/>
      <c r="F141" s="368" t="s">
        <v>576</v>
      </c>
      <c r="G141" s="369"/>
      <c r="H141" s="481">
        <v>0</v>
      </c>
      <c r="I141" s="482"/>
      <c r="J141" s="368" t="s">
        <v>577</v>
      </c>
      <c r="K141" s="369"/>
      <c r="L141" s="481">
        <v>0</v>
      </c>
      <c r="M141" s="482"/>
      <c r="N141" s="93" t="s">
        <v>578</v>
      </c>
      <c r="O141" s="481">
        <v>0</v>
      </c>
      <c r="P141" s="482"/>
      <c r="Q141" s="491"/>
      <c r="R141" s="491"/>
    </row>
    <row r="142" spans="1:18" ht="12.75">
      <c r="A142" s="373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4"/>
      <c r="Q142" s="491"/>
      <c r="R142" s="491"/>
    </row>
    <row r="143" spans="1:18" s="3" customFormat="1" ht="13.5" customHeight="1">
      <c r="A143" s="20" t="s">
        <v>413</v>
      </c>
      <c r="B143" s="370" t="s">
        <v>1208</v>
      </c>
      <c r="C143" s="370"/>
      <c r="D143" s="370"/>
      <c r="E143" s="370"/>
      <c r="F143" s="370"/>
      <c r="G143" s="370"/>
      <c r="H143" s="370"/>
      <c r="I143" s="371"/>
      <c r="J143" s="368" t="s">
        <v>573</v>
      </c>
      <c r="K143" s="369"/>
      <c r="L143" s="92" t="s">
        <v>761</v>
      </c>
      <c r="M143" s="43" t="s">
        <v>572</v>
      </c>
      <c r="N143" s="485" t="s">
        <v>704</v>
      </c>
      <c r="O143" s="485"/>
      <c r="P143" s="486"/>
      <c r="Q143" s="491"/>
      <c r="R143" s="491"/>
    </row>
    <row r="144" spans="1:18" s="3" customFormat="1" ht="13.5" customHeight="1">
      <c r="A144" s="20" t="s">
        <v>424</v>
      </c>
      <c r="B144" s="473" t="s">
        <v>910</v>
      </c>
      <c r="C144" s="474"/>
      <c r="D144" s="489" t="s">
        <v>574</v>
      </c>
      <c r="E144" s="490"/>
      <c r="F144" s="487" t="s">
        <v>681</v>
      </c>
      <c r="G144" s="487"/>
      <c r="H144" s="487"/>
      <c r="I144" s="487"/>
      <c r="J144" s="488"/>
      <c r="K144" s="20" t="s">
        <v>411</v>
      </c>
      <c r="L144" s="483">
        <v>40391</v>
      </c>
      <c r="M144" s="484"/>
      <c r="N144" s="20" t="s">
        <v>412</v>
      </c>
      <c r="O144" s="483">
        <v>40664</v>
      </c>
      <c r="P144" s="484"/>
      <c r="Q144" s="491"/>
      <c r="R144" s="491"/>
    </row>
    <row r="145" spans="1:18" ht="12.75">
      <c r="A145" s="368" t="s">
        <v>575</v>
      </c>
      <c r="B145" s="369"/>
      <c r="C145" s="369"/>
      <c r="D145" s="481">
        <v>10000</v>
      </c>
      <c r="E145" s="482"/>
      <c r="F145" s="368" t="s">
        <v>579</v>
      </c>
      <c r="G145" s="369"/>
      <c r="H145" s="481">
        <v>9919.21</v>
      </c>
      <c r="I145" s="482"/>
      <c r="J145" s="368" t="s">
        <v>577</v>
      </c>
      <c r="K145" s="369"/>
      <c r="L145" s="481">
        <v>9919.21</v>
      </c>
      <c r="M145" s="482"/>
      <c r="N145" s="93" t="s">
        <v>578</v>
      </c>
      <c r="O145" s="481">
        <v>0</v>
      </c>
      <c r="P145" s="482"/>
      <c r="Q145" s="491"/>
      <c r="R145" s="491"/>
    </row>
    <row r="146" spans="1:18" ht="12.75">
      <c r="A146" s="373"/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4"/>
      <c r="Q146" s="491"/>
      <c r="R146" s="491"/>
    </row>
    <row r="147" spans="1:18" s="3" customFormat="1" ht="13.5" customHeight="1">
      <c r="A147" s="20" t="s">
        <v>413</v>
      </c>
      <c r="B147" s="370" t="s">
        <v>1209</v>
      </c>
      <c r="C147" s="370"/>
      <c r="D147" s="370"/>
      <c r="E147" s="370"/>
      <c r="F147" s="370"/>
      <c r="G147" s="370"/>
      <c r="H147" s="370"/>
      <c r="I147" s="371"/>
      <c r="J147" s="368" t="s">
        <v>573</v>
      </c>
      <c r="K147" s="369"/>
      <c r="L147" s="92" t="s">
        <v>770</v>
      </c>
      <c r="M147" s="43" t="s">
        <v>572</v>
      </c>
      <c r="N147" s="485" t="s">
        <v>703</v>
      </c>
      <c r="O147" s="485"/>
      <c r="P147" s="486"/>
      <c r="Q147" s="491"/>
      <c r="R147" s="491"/>
    </row>
    <row r="148" spans="1:18" s="3" customFormat="1" ht="13.5" customHeight="1">
      <c r="A148" s="20" t="s">
        <v>424</v>
      </c>
      <c r="B148" s="473" t="s">
        <v>910</v>
      </c>
      <c r="C148" s="474"/>
      <c r="D148" s="489" t="s">
        <v>574</v>
      </c>
      <c r="E148" s="490"/>
      <c r="F148" s="487" t="s">
        <v>1211</v>
      </c>
      <c r="G148" s="487"/>
      <c r="H148" s="487"/>
      <c r="I148" s="487"/>
      <c r="J148" s="488"/>
      <c r="K148" s="20" t="s">
        <v>411</v>
      </c>
      <c r="L148" s="483">
        <v>39722</v>
      </c>
      <c r="M148" s="484"/>
      <c r="N148" s="20" t="s">
        <v>412</v>
      </c>
      <c r="O148" s="483">
        <v>41191</v>
      </c>
      <c r="P148" s="484"/>
      <c r="Q148" s="491"/>
      <c r="R148" s="491"/>
    </row>
    <row r="149" spans="1:18" ht="12.75">
      <c r="A149" s="368" t="s">
        <v>575</v>
      </c>
      <c r="B149" s="369"/>
      <c r="C149" s="369"/>
      <c r="D149" s="481">
        <v>91804</v>
      </c>
      <c r="E149" s="482"/>
      <c r="F149" s="368" t="s">
        <v>579</v>
      </c>
      <c r="G149" s="369"/>
      <c r="H149" s="481">
        <v>10711</v>
      </c>
      <c r="I149" s="482"/>
      <c r="J149" s="368" t="s">
        <v>577</v>
      </c>
      <c r="K149" s="369"/>
      <c r="L149" s="481">
        <v>0</v>
      </c>
      <c r="M149" s="482"/>
      <c r="N149" s="93" t="s">
        <v>578</v>
      </c>
      <c r="O149" s="481">
        <v>30797.21</v>
      </c>
      <c r="P149" s="482"/>
      <c r="Q149" s="491"/>
      <c r="R149" s="491"/>
    </row>
    <row r="150" spans="1:18" ht="12.75">
      <c r="A150" s="373"/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4"/>
      <c r="Q150" s="491"/>
      <c r="R150" s="491"/>
    </row>
    <row r="151" spans="1:18" s="3" customFormat="1" ht="13.5" customHeight="1">
      <c r="A151" s="20" t="s">
        <v>413</v>
      </c>
      <c r="B151" s="370" t="s">
        <v>1210</v>
      </c>
      <c r="C151" s="370"/>
      <c r="D151" s="370"/>
      <c r="E151" s="370"/>
      <c r="F151" s="370"/>
      <c r="G151" s="370"/>
      <c r="H151" s="370"/>
      <c r="I151" s="371"/>
      <c r="J151" s="368" t="s">
        <v>573</v>
      </c>
      <c r="K151" s="369"/>
      <c r="L151" s="92" t="s">
        <v>761</v>
      </c>
      <c r="M151" s="43" t="s">
        <v>572</v>
      </c>
      <c r="N151" s="485" t="s">
        <v>704</v>
      </c>
      <c r="O151" s="485"/>
      <c r="P151" s="486"/>
      <c r="Q151" s="491"/>
      <c r="R151" s="491"/>
    </row>
    <row r="152" spans="1:18" s="3" customFormat="1" ht="13.5" customHeight="1">
      <c r="A152" s="20" t="s">
        <v>424</v>
      </c>
      <c r="B152" s="473" t="s">
        <v>910</v>
      </c>
      <c r="C152" s="474"/>
      <c r="D152" s="489" t="s">
        <v>574</v>
      </c>
      <c r="E152" s="490"/>
      <c r="F152" s="487" t="s">
        <v>681</v>
      </c>
      <c r="G152" s="487"/>
      <c r="H152" s="487"/>
      <c r="I152" s="487"/>
      <c r="J152" s="488"/>
      <c r="K152" s="20" t="s">
        <v>411</v>
      </c>
      <c r="L152" s="483">
        <v>40548</v>
      </c>
      <c r="M152" s="484"/>
      <c r="N152" s="20" t="s">
        <v>412</v>
      </c>
      <c r="O152" s="483">
        <v>40592</v>
      </c>
      <c r="P152" s="484"/>
      <c r="Q152" s="491"/>
      <c r="R152" s="491"/>
    </row>
    <row r="153" spans="1:18" ht="12.75">
      <c r="A153" s="368" t="s">
        <v>575</v>
      </c>
      <c r="B153" s="369"/>
      <c r="C153" s="369"/>
      <c r="D153" s="481">
        <v>7000</v>
      </c>
      <c r="E153" s="482"/>
      <c r="F153" s="368" t="s">
        <v>579</v>
      </c>
      <c r="G153" s="369"/>
      <c r="H153" s="481">
        <v>6949.71</v>
      </c>
      <c r="I153" s="482"/>
      <c r="J153" s="368" t="s">
        <v>577</v>
      </c>
      <c r="K153" s="369"/>
      <c r="L153" s="481">
        <v>6949.71</v>
      </c>
      <c r="M153" s="482"/>
      <c r="N153" s="93" t="s">
        <v>578</v>
      </c>
      <c r="O153" s="481">
        <v>0</v>
      </c>
      <c r="P153" s="482"/>
      <c r="Q153" s="491"/>
      <c r="R153" s="491"/>
    </row>
    <row r="154" spans="1:18" ht="12.75">
      <c r="A154" s="373"/>
      <c r="B154" s="372"/>
      <c r="C154" s="372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4"/>
      <c r="Q154" s="491"/>
      <c r="R154" s="491"/>
    </row>
    <row r="155" spans="1:19" s="37" customFormat="1" ht="11.25" customHeight="1">
      <c r="A155" s="368" t="s">
        <v>1212</v>
      </c>
      <c r="B155" s="369"/>
      <c r="C155" s="369"/>
      <c r="D155" s="369"/>
      <c r="E155" s="375"/>
      <c r="F155" s="469"/>
      <c r="G155" s="470"/>
      <c r="H155" s="470"/>
      <c r="I155" s="470"/>
      <c r="J155" s="470"/>
      <c r="K155" s="470"/>
      <c r="L155" s="470"/>
      <c r="M155" s="470"/>
      <c r="N155" s="470"/>
      <c r="O155" s="470"/>
      <c r="P155" s="471"/>
      <c r="Q155" s="491"/>
      <c r="R155" s="491"/>
      <c r="S155" s="30"/>
    </row>
    <row r="156" spans="1:18" s="3" customFormat="1" ht="13.5" customHeight="1">
      <c r="A156" s="20" t="s">
        <v>413</v>
      </c>
      <c r="B156" s="370" t="s">
        <v>1237</v>
      </c>
      <c r="C156" s="370"/>
      <c r="D156" s="370"/>
      <c r="E156" s="370"/>
      <c r="F156" s="370"/>
      <c r="G156" s="370"/>
      <c r="H156" s="370"/>
      <c r="I156" s="371"/>
      <c r="J156" s="368" t="s">
        <v>573</v>
      </c>
      <c r="K156" s="369"/>
      <c r="L156" s="92" t="s">
        <v>761</v>
      </c>
      <c r="M156" s="43" t="s">
        <v>572</v>
      </c>
      <c r="N156" s="485" t="s">
        <v>703</v>
      </c>
      <c r="O156" s="485"/>
      <c r="P156" s="486"/>
      <c r="Q156" s="491"/>
      <c r="R156" s="491"/>
    </row>
    <row r="157" spans="1:18" s="3" customFormat="1" ht="13.5" customHeight="1">
      <c r="A157" s="20" t="s">
        <v>424</v>
      </c>
      <c r="B157" s="473" t="s">
        <v>776</v>
      </c>
      <c r="C157" s="474"/>
      <c r="D157" s="489" t="s">
        <v>574</v>
      </c>
      <c r="E157" s="490"/>
      <c r="F157" s="487" t="s">
        <v>692</v>
      </c>
      <c r="G157" s="487"/>
      <c r="H157" s="487"/>
      <c r="I157" s="487"/>
      <c r="J157" s="488"/>
      <c r="K157" s="20" t="s">
        <v>411</v>
      </c>
      <c r="L157" s="483">
        <v>40499</v>
      </c>
      <c r="M157" s="484"/>
      <c r="N157" s="20" t="s">
        <v>412</v>
      </c>
      <c r="O157" s="483" t="s">
        <v>692</v>
      </c>
      <c r="P157" s="484"/>
      <c r="Q157" s="491"/>
      <c r="R157" s="491"/>
    </row>
    <row r="158" spans="1:18" ht="12.75">
      <c r="A158" s="368" t="s">
        <v>575</v>
      </c>
      <c r="B158" s="369"/>
      <c r="C158" s="369"/>
      <c r="D158" s="481">
        <v>0</v>
      </c>
      <c r="E158" s="482"/>
      <c r="F158" s="368" t="s">
        <v>576</v>
      </c>
      <c r="G158" s="369"/>
      <c r="H158" s="481">
        <v>0</v>
      </c>
      <c r="I158" s="482"/>
      <c r="J158" s="368" t="s">
        <v>577</v>
      </c>
      <c r="K158" s="369"/>
      <c r="L158" s="481">
        <v>0</v>
      </c>
      <c r="M158" s="482"/>
      <c r="N158" s="93" t="s">
        <v>578</v>
      </c>
      <c r="O158" s="481">
        <v>0</v>
      </c>
      <c r="P158" s="482"/>
      <c r="Q158" s="491"/>
      <c r="R158" s="491"/>
    </row>
    <row r="159" spans="1:18" ht="12.75">
      <c r="A159" s="373"/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4"/>
      <c r="Q159" s="491"/>
      <c r="R159" s="491"/>
    </row>
    <row r="160" spans="1:18" s="3" customFormat="1" ht="13.5" customHeight="1">
      <c r="A160" s="20" t="s">
        <v>413</v>
      </c>
      <c r="B160" s="370" t="s">
        <v>924</v>
      </c>
      <c r="C160" s="370"/>
      <c r="D160" s="370"/>
      <c r="E160" s="370"/>
      <c r="F160" s="370"/>
      <c r="G160" s="370"/>
      <c r="H160" s="370"/>
      <c r="I160" s="371"/>
      <c r="J160" s="368" t="s">
        <v>573</v>
      </c>
      <c r="K160" s="369"/>
      <c r="L160" s="92" t="s">
        <v>692</v>
      </c>
      <c r="M160" s="43" t="s">
        <v>572</v>
      </c>
      <c r="N160" s="485" t="s">
        <v>703</v>
      </c>
      <c r="O160" s="485"/>
      <c r="P160" s="486"/>
      <c r="Q160" s="491"/>
      <c r="R160" s="491"/>
    </row>
    <row r="161" spans="1:18" s="3" customFormat="1" ht="13.5" customHeight="1">
      <c r="A161" s="20" t="s">
        <v>424</v>
      </c>
      <c r="B161" s="473" t="s">
        <v>910</v>
      </c>
      <c r="C161" s="474"/>
      <c r="D161" s="489" t="s">
        <v>574</v>
      </c>
      <c r="E161" s="490"/>
      <c r="F161" s="487" t="s">
        <v>1239</v>
      </c>
      <c r="G161" s="487"/>
      <c r="H161" s="487"/>
      <c r="I161" s="487"/>
      <c r="J161" s="488"/>
      <c r="K161" s="20" t="s">
        <v>411</v>
      </c>
      <c r="L161" s="483">
        <v>40588</v>
      </c>
      <c r="M161" s="484"/>
      <c r="N161" s="20" t="s">
        <v>412</v>
      </c>
      <c r="O161" s="483" t="s">
        <v>692</v>
      </c>
      <c r="P161" s="484"/>
      <c r="Q161" s="491"/>
      <c r="R161" s="491"/>
    </row>
    <row r="162" spans="1:18" ht="12.75">
      <c r="A162" s="368" t="s">
        <v>575</v>
      </c>
      <c r="B162" s="369"/>
      <c r="C162" s="369"/>
      <c r="D162" s="481">
        <v>0</v>
      </c>
      <c r="E162" s="482"/>
      <c r="F162" s="368" t="s">
        <v>579</v>
      </c>
      <c r="G162" s="369"/>
      <c r="H162" s="481">
        <v>0</v>
      </c>
      <c r="I162" s="482"/>
      <c r="J162" s="368" t="s">
        <v>577</v>
      </c>
      <c r="K162" s="369"/>
      <c r="L162" s="481">
        <v>0</v>
      </c>
      <c r="M162" s="482"/>
      <c r="N162" s="93" t="s">
        <v>578</v>
      </c>
      <c r="O162" s="481">
        <v>0</v>
      </c>
      <c r="P162" s="482"/>
      <c r="Q162" s="491"/>
      <c r="R162" s="491"/>
    </row>
    <row r="163" spans="1:18" ht="12.75">
      <c r="A163" s="373"/>
      <c r="B163" s="372"/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4"/>
      <c r="Q163" s="491"/>
      <c r="R163" s="491"/>
    </row>
    <row r="164" spans="1:18" s="3" customFormat="1" ht="13.5" customHeight="1">
      <c r="A164" s="20" t="s">
        <v>413</v>
      </c>
      <c r="B164" s="370" t="s">
        <v>907</v>
      </c>
      <c r="C164" s="370"/>
      <c r="D164" s="370"/>
      <c r="E164" s="370"/>
      <c r="F164" s="370"/>
      <c r="G164" s="370"/>
      <c r="H164" s="370"/>
      <c r="I164" s="371"/>
      <c r="J164" s="368" t="s">
        <v>573</v>
      </c>
      <c r="K164" s="369"/>
      <c r="L164" s="92" t="s">
        <v>761</v>
      </c>
      <c r="M164" s="43" t="s">
        <v>572</v>
      </c>
      <c r="N164" s="485" t="s">
        <v>703</v>
      </c>
      <c r="O164" s="485"/>
      <c r="P164" s="486"/>
      <c r="Q164" s="491"/>
      <c r="R164" s="491"/>
    </row>
    <row r="165" spans="1:18" s="3" customFormat="1" ht="13.5" customHeight="1">
      <c r="A165" s="20" t="s">
        <v>424</v>
      </c>
      <c r="B165" s="473" t="s">
        <v>776</v>
      </c>
      <c r="C165" s="474"/>
      <c r="D165" s="489" t="s">
        <v>574</v>
      </c>
      <c r="E165" s="490"/>
      <c r="F165" s="487" t="s">
        <v>692</v>
      </c>
      <c r="G165" s="487"/>
      <c r="H165" s="487"/>
      <c r="I165" s="487"/>
      <c r="J165" s="488"/>
      <c r="K165" s="20" t="s">
        <v>411</v>
      </c>
      <c r="L165" s="483">
        <v>39816</v>
      </c>
      <c r="M165" s="484"/>
      <c r="N165" s="20" t="s">
        <v>412</v>
      </c>
      <c r="O165" s="483">
        <v>40967</v>
      </c>
      <c r="P165" s="484"/>
      <c r="Q165" s="491"/>
      <c r="R165" s="491"/>
    </row>
    <row r="166" spans="1:18" ht="12.75">
      <c r="A166" s="368" t="s">
        <v>575</v>
      </c>
      <c r="B166" s="369"/>
      <c r="C166" s="369"/>
      <c r="D166" s="481">
        <v>0</v>
      </c>
      <c r="E166" s="482"/>
      <c r="F166" s="368" t="s">
        <v>579</v>
      </c>
      <c r="G166" s="369"/>
      <c r="H166" s="481">
        <v>0</v>
      </c>
      <c r="I166" s="482"/>
      <c r="J166" s="368" t="s">
        <v>577</v>
      </c>
      <c r="K166" s="369"/>
      <c r="L166" s="481">
        <v>0</v>
      </c>
      <c r="M166" s="482"/>
      <c r="N166" s="93" t="s">
        <v>578</v>
      </c>
      <c r="O166" s="481">
        <v>0</v>
      </c>
      <c r="P166" s="482"/>
      <c r="Q166" s="491"/>
      <c r="R166" s="491"/>
    </row>
    <row r="167" spans="1:18" ht="12.75">
      <c r="A167" s="373"/>
      <c r="B167" s="372"/>
      <c r="C167" s="372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4"/>
      <c r="Q167" s="491"/>
      <c r="R167" s="491"/>
    </row>
    <row r="168" spans="1:18" s="3" customFormat="1" ht="13.5" customHeight="1">
      <c r="A168" s="20" t="s">
        <v>413</v>
      </c>
      <c r="B168" s="370" t="s">
        <v>1238</v>
      </c>
      <c r="C168" s="370"/>
      <c r="D168" s="370"/>
      <c r="E168" s="370"/>
      <c r="F168" s="370"/>
      <c r="G168" s="370"/>
      <c r="H168" s="370"/>
      <c r="I168" s="371"/>
      <c r="J168" s="368" t="s">
        <v>573</v>
      </c>
      <c r="K168" s="369"/>
      <c r="L168" s="92" t="s">
        <v>761</v>
      </c>
      <c r="M168" s="43" t="s">
        <v>572</v>
      </c>
      <c r="N168" s="485" t="s">
        <v>703</v>
      </c>
      <c r="O168" s="485"/>
      <c r="P168" s="486"/>
      <c r="Q168" s="491"/>
      <c r="R168" s="491"/>
    </row>
    <row r="169" spans="1:18" s="3" customFormat="1" ht="13.5" customHeight="1">
      <c r="A169" s="20" t="s">
        <v>424</v>
      </c>
      <c r="B169" s="473" t="s">
        <v>776</v>
      </c>
      <c r="C169" s="474"/>
      <c r="D169" s="489" t="s">
        <v>574</v>
      </c>
      <c r="E169" s="490"/>
      <c r="F169" s="487" t="s">
        <v>926</v>
      </c>
      <c r="G169" s="487"/>
      <c r="H169" s="487"/>
      <c r="I169" s="487"/>
      <c r="J169" s="488"/>
      <c r="K169" s="20" t="s">
        <v>411</v>
      </c>
      <c r="L169" s="483">
        <v>39816</v>
      </c>
      <c r="M169" s="484"/>
      <c r="N169" s="20" t="s">
        <v>412</v>
      </c>
      <c r="O169" s="483">
        <v>40753</v>
      </c>
      <c r="P169" s="484"/>
      <c r="Q169" s="491"/>
      <c r="R169" s="491"/>
    </row>
    <row r="170" spans="1:18" ht="12.75">
      <c r="A170" s="368" t="s">
        <v>575</v>
      </c>
      <c r="B170" s="369"/>
      <c r="C170" s="369"/>
      <c r="D170" s="481">
        <v>0</v>
      </c>
      <c r="E170" s="482"/>
      <c r="F170" s="368" t="s">
        <v>579</v>
      </c>
      <c r="G170" s="369"/>
      <c r="H170" s="481">
        <v>0</v>
      </c>
      <c r="I170" s="482"/>
      <c r="J170" s="368" t="s">
        <v>577</v>
      </c>
      <c r="K170" s="369"/>
      <c r="L170" s="481">
        <v>0</v>
      </c>
      <c r="M170" s="482"/>
      <c r="N170" s="93" t="s">
        <v>578</v>
      </c>
      <c r="O170" s="481">
        <v>0</v>
      </c>
      <c r="P170" s="482"/>
      <c r="Q170" s="491"/>
      <c r="R170" s="491"/>
    </row>
    <row r="171" spans="1:18" ht="12.75">
      <c r="A171" s="373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4"/>
      <c r="Q171" s="491"/>
      <c r="R171" s="491"/>
    </row>
    <row r="172" spans="1:19" s="37" customFormat="1" ht="11.25" customHeight="1">
      <c r="A172" s="368" t="s">
        <v>537</v>
      </c>
      <c r="B172" s="369"/>
      <c r="C172" s="369"/>
      <c r="D172" s="369"/>
      <c r="E172" s="375"/>
      <c r="F172" s="469"/>
      <c r="G172" s="470"/>
      <c r="H172" s="470"/>
      <c r="I172" s="470"/>
      <c r="J172" s="470"/>
      <c r="K172" s="470"/>
      <c r="L172" s="470"/>
      <c r="M172" s="470"/>
      <c r="N172" s="470"/>
      <c r="O172" s="470"/>
      <c r="P172" s="471"/>
      <c r="Q172" s="491"/>
      <c r="R172" s="491"/>
      <c r="S172" s="30"/>
    </row>
    <row r="173" spans="1:18" s="3" customFormat="1" ht="13.5" customHeight="1">
      <c r="A173" s="20" t="s">
        <v>413</v>
      </c>
      <c r="B173" s="370" t="s">
        <v>1283</v>
      </c>
      <c r="C173" s="370"/>
      <c r="D173" s="370"/>
      <c r="E173" s="370"/>
      <c r="F173" s="370"/>
      <c r="G173" s="370"/>
      <c r="H173" s="370"/>
      <c r="I173" s="371"/>
      <c r="J173" s="368" t="s">
        <v>573</v>
      </c>
      <c r="K173" s="369"/>
      <c r="L173" s="92" t="s">
        <v>738</v>
      </c>
      <c r="M173" s="43" t="s">
        <v>572</v>
      </c>
      <c r="N173" s="485" t="s">
        <v>703</v>
      </c>
      <c r="O173" s="485"/>
      <c r="P173" s="486"/>
      <c r="Q173" s="491"/>
      <c r="R173" s="491"/>
    </row>
    <row r="174" spans="1:18" s="3" customFormat="1" ht="13.5" customHeight="1">
      <c r="A174" s="20" t="s">
        <v>424</v>
      </c>
      <c r="B174" s="473" t="s">
        <v>910</v>
      </c>
      <c r="C174" s="474"/>
      <c r="D174" s="489" t="s">
        <v>574</v>
      </c>
      <c r="E174" s="490"/>
      <c r="F174" s="487" t="s">
        <v>1284</v>
      </c>
      <c r="G174" s="487"/>
      <c r="H174" s="487"/>
      <c r="I174" s="487"/>
      <c r="J174" s="488"/>
      <c r="K174" s="20" t="s">
        <v>411</v>
      </c>
      <c r="L174" s="483">
        <v>39569</v>
      </c>
      <c r="M174" s="484"/>
      <c r="N174" s="20" t="s">
        <v>412</v>
      </c>
      <c r="O174" s="483" t="s">
        <v>692</v>
      </c>
      <c r="P174" s="484"/>
      <c r="Q174" s="491"/>
      <c r="R174" s="491"/>
    </row>
    <row r="175" spans="1:18" ht="12.75">
      <c r="A175" s="368" t="s">
        <v>575</v>
      </c>
      <c r="B175" s="369"/>
      <c r="C175" s="369"/>
      <c r="D175" s="481">
        <v>0</v>
      </c>
      <c r="E175" s="482"/>
      <c r="F175" s="368" t="s">
        <v>576</v>
      </c>
      <c r="G175" s="369"/>
      <c r="H175" s="481">
        <v>0</v>
      </c>
      <c r="I175" s="482"/>
      <c r="J175" s="368" t="s">
        <v>577</v>
      </c>
      <c r="K175" s="369"/>
      <c r="L175" s="481">
        <v>0</v>
      </c>
      <c r="M175" s="482"/>
      <c r="N175" s="93" t="s">
        <v>578</v>
      </c>
      <c r="O175" s="481">
        <v>0</v>
      </c>
      <c r="P175" s="482"/>
      <c r="Q175" s="491"/>
      <c r="R175" s="491"/>
    </row>
    <row r="176" spans="1:18" ht="12.75">
      <c r="A176" s="373"/>
      <c r="B176" s="372"/>
      <c r="C176" s="372"/>
      <c r="D176" s="372"/>
      <c r="E176" s="372"/>
      <c r="F176" s="372"/>
      <c r="G176" s="372"/>
      <c r="H176" s="372"/>
      <c r="I176" s="372"/>
      <c r="J176" s="372"/>
      <c r="K176" s="372"/>
      <c r="L176" s="372"/>
      <c r="M176" s="372"/>
      <c r="N176" s="372"/>
      <c r="O176" s="372"/>
      <c r="P176" s="374"/>
      <c r="Q176" s="491"/>
      <c r="R176" s="491"/>
    </row>
    <row r="177" spans="1:19" s="37" customFormat="1" ht="11.25" customHeight="1">
      <c r="A177" s="368" t="s">
        <v>1301</v>
      </c>
      <c r="B177" s="369"/>
      <c r="C177" s="369"/>
      <c r="D177" s="369"/>
      <c r="E177" s="375"/>
      <c r="F177" s="469"/>
      <c r="G177" s="470"/>
      <c r="H177" s="470"/>
      <c r="I177" s="470"/>
      <c r="J177" s="470"/>
      <c r="K177" s="470"/>
      <c r="L177" s="470"/>
      <c r="M177" s="470"/>
      <c r="N177" s="470"/>
      <c r="O177" s="470"/>
      <c r="P177" s="471"/>
      <c r="Q177" s="491"/>
      <c r="R177" s="491"/>
      <c r="S177" s="30"/>
    </row>
    <row r="178" spans="1:18" s="3" customFormat="1" ht="13.5" customHeight="1">
      <c r="A178" s="20" t="s">
        <v>413</v>
      </c>
      <c r="B178" s="370" t="s">
        <v>1337</v>
      </c>
      <c r="C178" s="370"/>
      <c r="D178" s="370"/>
      <c r="E178" s="370"/>
      <c r="F178" s="370"/>
      <c r="G178" s="370"/>
      <c r="H178" s="370"/>
      <c r="I178" s="371"/>
      <c r="J178" s="368" t="s">
        <v>573</v>
      </c>
      <c r="K178" s="369"/>
      <c r="L178" s="92" t="s">
        <v>692</v>
      </c>
      <c r="M178" s="43" t="s">
        <v>572</v>
      </c>
      <c r="N178" s="485" t="s">
        <v>703</v>
      </c>
      <c r="O178" s="485"/>
      <c r="P178" s="486"/>
      <c r="Q178" s="491"/>
      <c r="R178" s="491"/>
    </row>
    <row r="179" spans="1:18" s="3" customFormat="1" ht="13.5" customHeight="1">
      <c r="A179" s="20" t="s">
        <v>424</v>
      </c>
      <c r="B179" s="473" t="s">
        <v>910</v>
      </c>
      <c r="C179" s="474"/>
      <c r="D179" s="489" t="s">
        <v>574</v>
      </c>
      <c r="E179" s="490"/>
      <c r="F179" s="487" t="s">
        <v>1340</v>
      </c>
      <c r="G179" s="487"/>
      <c r="H179" s="487"/>
      <c r="I179" s="487"/>
      <c r="J179" s="488"/>
      <c r="K179" s="20" t="s">
        <v>411</v>
      </c>
      <c r="L179" s="483">
        <v>39833</v>
      </c>
      <c r="M179" s="484"/>
      <c r="N179" s="20" t="s">
        <v>412</v>
      </c>
      <c r="O179" s="483" t="s">
        <v>692</v>
      </c>
      <c r="P179" s="484"/>
      <c r="Q179" s="491"/>
      <c r="R179" s="491"/>
    </row>
    <row r="180" spans="1:18" ht="12.75">
      <c r="A180" s="368" t="s">
        <v>575</v>
      </c>
      <c r="B180" s="369"/>
      <c r="C180" s="369"/>
      <c r="D180" s="481">
        <v>0</v>
      </c>
      <c r="E180" s="482"/>
      <c r="F180" s="368" t="s">
        <v>576</v>
      </c>
      <c r="G180" s="369"/>
      <c r="H180" s="481">
        <v>0</v>
      </c>
      <c r="I180" s="482"/>
      <c r="J180" s="368" t="s">
        <v>577</v>
      </c>
      <c r="K180" s="369"/>
      <c r="L180" s="481">
        <v>0</v>
      </c>
      <c r="M180" s="482"/>
      <c r="N180" s="93" t="s">
        <v>578</v>
      </c>
      <c r="O180" s="481">
        <v>0</v>
      </c>
      <c r="P180" s="482"/>
      <c r="Q180" s="491"/>
      <c r="R180" s="491"/>
    </row>
    <row r="181" spans="1:18" ht="12.75">
      <c r="A181" s="373"/>
      <c r="B181" s="372"/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4"/>
      <c r="Q181" s="491"/>
      <c r="R181" s="491"/>
    </row>
    <row r="182" spans="1:18" s="3" customFormat="1" ht="13.5" customHeight="1">
      <c r="A182" s="20" t="s">
        <v>413</v>
      </c>
      <c r="B182" s="370" t="s">
        <v>1338</v>
      </c>
      <c r="C182" s="370"/>
      <c r="D182" s="370"/>
      <c r="E182" s="370"/>
      <c r="F182" s="370"/>
      <c r="G182" s="370"/>
      <c r="H182" s="370"/>
      <c r="I182" s="371"/>
      <c r="J182" s="368" t="s">
        <v>573</v>
      </c>
      <c r="K182" s="369"/>
      <c r="L182" s="92" t="s">
        <v>692</v>
      </c>
      <c r="M182" s="43" t="s">
        <v>572</v>
      </c>
      <c r="N182" s="485" t="s">
        <v>703</v>
      </c>
      <c r="O182" s="485"/>
      <c r="P182" s="486"/>
      <c r="Q182" s="491"/>
      <c r="R182" s="491"/>
    </row>
    <row r="183" spans="1:18" s="3" customFormat="1" ht="13.5" customHeight="1">
      <c r="A183" s="20" t="s">
        <v>424</v>
      </c>
      <c r="B183" s="473" t="s">
        <v>910</v>
      </c>
      <c r="C183" s="474"/>
      <c r="D183" s="489" t="s">
        <v>574</v>
      </c>
      <c r="E183" s="490"/>
      <c r="F183" s="487" t="s">
        <v>1341</v>
      </c>
      <c r="G183" s="487"/>
      <c r="H183" s="487"/>
      <c r="I183" s="487"/>
      <c r="J183" s="488"/>
      <c r="K183" s="20" t="s">
        <v>411</v>
      </c>
      <c r="L183" s="483">
        <v>39833</v>
      </c>
      <c r="M183" s="484"/>
      <c r="N183" s="20" t="s">
        <v>412</v>
      </c>
      <c r="O183" s="483" t="s">
        <v>692</v>
      </c>
      <c r="P183" s="484"/>
      <c r="Q183" s="491"/>
      <c r="R183" s="491"/>
    </row>
    <row r="184" spans="1:18" ht="12.75">
      <c r="A184" s="368" t="s">
        <v>575</v>
      </c>
      <c r="B184" s="369"/>
      <c r="C184" s="369"/>
      <c r="D184" s="481">
        <v>0</v>
      </c>
      <c r="E184" s="482"/>
      <c r="F184" s="368" t="s">
        <v>579</v>
      </c>
      <c r="G184" s="369"/>
      <c r="H184" s="481">
        <v>0</v>
      </c>
      <c r="I184" s="482"/>
      <c r="J184" s="368" t="s">
        <v>577</v>
      </c>
      <c r="K184" s="369"/>
      <c r="L184" s="481">
        <v>0</v>
      </c>
      <c r="M184" s="482"/>
      <c r="N184" s="93" t="s">
        <v>578</v>
      </c>
      <c r="O184" s="481">
        <v>0</v>
      </c>
      <c r="P184" s="482"/>
      <c r="Q184" s="491"/>
      <c r="R184" s="491"/>
    </row>
    <row r="185" spans="1:18" ht="12.75">
      <c r="A185" s="373"/>
      <c r="B185" s="372"/>
      <c r="C185" s="372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4"/>
      <c r="Q185" s="491"/>
      <c r="R185" s="491"/>
    </row>
    <row r="186" spans="1:18" s="3" customFormat="1" ht="13.5" customHeight="1">
      <c r="A186" s="20" t="s">
        <v>413</v>
      </c>
      <c r="B186" s="370" t="s">
        <v>1339</v>
      </c>
      <c r="C186" s="370"/>
      <c r="D186" s="370"/>
      <c r="E186" s="370"/>
      <c r="F186" s="370"/>
      <c r="G186" s="370"/>
      <c r="H186" s="370"/>
      <c r="I186" s="371"/>
      <c r="J186" s="368" t="s">
        <v>573</v>
      </c>
      <c r="K186" s="369"/>
      <c r="L186" s="92" t="s">
        <v>692</v>
      </c>
      <c r="M186" s="43" t="s">
        <v>572</v>
      </c>
      <c r="N186" s="485" t="s">
        <v>703</v>
      </c>
      <c r="O186" s="485"/>
      <c r="P186" s="486"/>
      <c r="Q186" s="491"/>
      <c r="R186" s="491"/>
    </row>
    <row r="187" spans="1:18" s="3" customFormat="1" ht="13.5" customHeight="1">
      <c r="A187" s="20" t="s">
        <v>424</v>
      </c>
      <c r="B187" s="473" t="s">
        <v>776</v>
      </c>
      <c r="C187" s="474"/>
      <c r="D187" s="489" t="s">
        <v>574</v>
      </c>
      <c r="E187" s="490"/>
      <c r="F187" s="487" t="s">
        <v>1341</v>
      </c>
      <c r="G187" s="487"/>
      <c r="H187" s="487"/>
      <c r="I187" s="487"/>
      <c r="J187" s="488"/>
      <c r="K187" s="20" t="s">
        <v>411</v>
      </c>
      <c r="L187" s="483">
        <v>39548</v>
      </c>
      <c r="M187" s="484"/>
      <c r="N187" s="20" t="s">
        <v>412</v>
      </c>
      <c r="O187" s="483" t="s">
        <v>692</v>
      </c>
      <c r="P187" s="484"/>
      <c r="Q187" s="491"/>
      <c r="R187" s="491"/>
    </row>
    <row r="188" spans="1:18" ht="12.75">
      <c r="A188" s="368" t="s">
        <v>575</v>
      </c>
      <c r="B188" s="369"/>
      <c r="C188" s="369"/>
      <c r="D188" s="481">
        <v>0</v>
      </c>
      <c r="E188" s="482"/>
      <c r="F188" s="368" t="s">
        <v>579</v>
      </c>
      <c r="G188" s="369"/>
      <c r="H188" s="481">
        <v>0</v>
      </c>
      <c r="I188" s="482"/>
      <c r="J188" s="368" t="s">
        <v>577</v>
      </c>
      <c r="K188" s="369"/>
      <c r="L188" s="481">
        <v>0</v>
      </c>
      <c r="M188" s="482"/>
      <c r="N188" s="93" t="s">
        <v>578</v>
      </c>
      <c r="O188" s="481">
        <v>0</v>
      </c>
      <c r="P188" s="482"/>
      <c r="Q188" s="491"/>
      <c r="R188" s="491"/>
    </row>
    <row r="189" spans="1:18" ht="12.75">
      <c r="A189" s="372"/>
      <c r="B189" s="372"/>
      <c r="C189" s="372"/>
      <c r="D189" s="372"/>
      <c r="E189" s="372"/>
      <c r="F189" s="372"/>
      <c r="G189" s="372"/>
      <c r="H189" s="372"/>
      <c r="I189" s="372"/>
      <c r="J189" s="372"/>
      <c r="K189" s="372"/>
      <c r="L189" s="372"/>
      <c r="M189" s="372"/>
      <c r="N189" s="372"/>
      <c r="O189" s="372"/>
      <c r="P189" s="372"/>
      <c r="Q189" s="491"/>
      <c r="R189" s="491"/>
    </row>
  </sheetData>
  <sheetProtection password="CEFE" sheet="1" objects="1" scenarios="1"/>
  <mergeCells count="712">
    <mergeCell ref="Q1:R189"/>
    <mergeCell ref="A189:P189"/>
    <mergeCell ref="O187:P187"/>
    <mergeCell ref="A188:C188"/>
    <mergeCell ref="F188:G188"/>
    <mergeCell ref="H188:I188"/>
    <mergeCell ref="J188:K188"/>
    <mergeCell ref="B187:C187"/>
    <mergeCell ref="L188:M188"/>
    <mergeCell ref="O188:P188"/>
    <mergeCell ref="B183:C183"/>
    <mergeCell ref="D183:E183"/>
    <mergeCell ref="F183:J183"/>
    <mergeCell ref="A184:C184"/>
    <mergeCell ref="F184:G184"/>
    <mergeCell ref="H184:I184"/>
    <mergeCell ref="J184:K184"/>
    <mergeCell ref="D184:E184"/>
    <mergeCell ref="J180:K180"/>
    <mergeCell ref="A181:P181"/>
    <mergeCell ref="B182:I182"/>
    <mergeCell ref="J182:K182"/>
    <mergeCell ref="N182:P182"/>
    <mergeCell ref="F174:J174"/>
    <mergeCell ref="L174:M174"/>
    <mergeCell ref="O174:P174"/>
    <mergeCell ref="F175:G175"/>
    <mergeCell ref="H175:I175"/>
    <mergeCell ref="L175:M175"/>
    <mergeCell ref="O175:P175"/>
    <mergeCell ref="L92:M92"/>
    <mergeCell ref="O92:P92"/>
    <mergeCell ref="F92:G92"/>
    <mergeCell ref="H92:I92"/>
    <mergeCell ref="A92:C92"/>
    <mergeCell ref="D92:E92"/>
    <mergeCell ref="B174:C174"/>
    <mergeCell ref="J92:K92"/>
    <mergeCell ref="A93:P93"/>
    <mergeCell ref="A94:E94"/>
    <mergeCell ref="F94:P94"/>
    <mergeCell ref="D174:E174"/>
    <mergeCell ref="B95:I95"/>
    <mergeCell ref="J95:K95"/>
    <mergeCell ref="F91:J91"/>
    <mergeCell ref="L91:M91"/>
    <mergeCell ref="A89:P89"/>
    <mergeCell ref="B90:I90"/>
    <mergeCell ref="J90:K90"/>
    <mergeCell ref="N90:P90"/>
    <mergeCell ref="O91:P91"/>
    <mergeCell ref="B91:C91"/>
    <mergeCell ref="D91:E91"/>
    <mergeCell ref="J88:K88"/>
    <mergeCell ref="L88:M88"/>
    <mergeCell ref="O88:P88"/>
    <mergeCell ref="B87:C87"/>
    <mergeCell ref="D87:E87"/>
    <mergeCell ref="A88:C88"/>
    <mergeCell ref="D88:E88"/>
    <mergeCell ref="F88:G88"/>
    <mergeCell ref="H88:I88"/>
    <mergeCell ref="F87:J87"/>
    <mergeCell ref="L87:M87"/>
    <mergeCell ref="A85:P85"/>
    <mergeCell ref="B86:I86"/>
    <mergeCell ref="J86:K86"/>
    <mergeCell ref="N86:P86"/>
    <mergeCell ref="O87:P87"/>
    <mergeCell ref="J84:K84"/>
    <mergeCell ref="L84:M84"/>
    <mergeCell ref="O84:P84"/>
    <mergeCell ref="B83:C83"/>
    <mergeCell ref="D83:E83"/>
    <mergeCell ref="A84:C84"/>
    <mergeCell ref="D84:E84"/>
    <mergeCell ref="F84:G84"/>
    <mergeCell ref="H84:I84"/>
    <mergeCell ref="F83:J83"/>
    <mergeCell ref="L83:M83"/>
    <mergeCell ref="A80:P80"/>
    <mergeCell ref="A81:E81"/>
    <mergeCell ref="F81:P81"/>
    <mergeCell ref="B82:I82"/>
    <mergeCell ref="J82:K82"/>
    <mergeCell ref="N82:P82"/>
    <mergeCell ref="O83:P83"/>
    <mergeCell ref="J79:K79"/>
    <mergeCell ref="L79:M79"/>
    <mergeCell ref="O79:P79"/>
    <mergeCell ref="B78:C78"/>
    <mergeCell ref="D78:E78"/>
    <mergeCell ref="A79:C79"/>
    <mergeCell ref="D79:E79"/>
    <mergeCell ref="F79:G79"/>
    <mergeCell ref="H79:I79"/>
    <mergeCell ref="F78:J78"/>
    <mergeCell ref="L78:M78"/>
    <mergeCell ref="A75:P75"/>
    <mergeCell ref="A76:E76"/>
    <mergeCell ref="F76:P76"/>
    <mergeCell ref="B77:I77"/>
    <mergeCell ref="J77:K77"/>
    <mergeCell ref="N77:P77"/>
    <mergeCell ref="O78:P78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L73:M73"/>
    <mergeCell ref="A71:P71"/>
    <mergeCell ref="B72:I72"/>
    <mergeCell ref="J72:K72"/>
    <mergeCell ref="N72:P72"/>
    <mergeCell ref="O73:P73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L69:M69"/>
    <mergeCell ref="A66:P66"/>
    <mergeCell ref="A67:E67"/>
    <mergeCell ref="F67:P67"/>
    <mergeCell ref="B68:I68"/>
    <mergeCell ref="J68:K68"/>
    <mergeCell ref="N68:P68"/>
    <mergeCell ref="O69:P69"/>
    <mergeCell ref="J65:K65"/>
    <mergeCell ref="L65:M65"/>
    <mergeCell ref="O65:P65"/>
    <mergeCell ref="B64:C64"/>
    <mergeCell ref="D64:E64"/>
    <mergeCell ref="A65:C65"/>
    <mergeCell ref="D65:E65"/>
    <mergeCell ref="F65:G65"/>
    <mergeCell ref="H65:I65"/>
    <mergeCell ref="F64:J64"/>
    <mergeCell ref="L64:M64"/>
    <mergeCell ref="A62:P62"/>
    <mergeCell ref="B63:I63"/>
    <mergeCell ref="J63:K63"/>
    <mergeCell ref="N63:P63"/>
    <mergeCell ref="O64:P64"/>
    <mergeCell ref="J61:K61"/>
    <mergeCell ref="L61:M61"/>
    <mergeCell ref="O61:P61"/>
    <mergeCell ref="B60:C60"/>
    <mergeCell ref="D60:E60"/>
    <mergeCell ref="A61:C61"/>
    <mergeCell ref="D61:E61"/>
    <mergeCell ref="F61:G61"/>
    <mergeCell ref="H61:I61"/>
    <mergeCell ref="F60:J60"/>
    <mergeCell ref="L60:M60"/>
    <mergeCell ref="A58:P58"/>
    <mergeCell ref="B59:I59"/>
    <mergeCell ref="J59:K59"/>
    <mergeCell ref="N59:P59"/>
    <mergeCell ref="O60:P60"/>
    <mergeCell ref="J57:K57"/>
    <mergeCell ref="L57:M57"/>
    <mergeCell ref="O57:P57"/>
    <mergeCell ref="B56:C56"/>
    <mergeCell ref="D56:E56"/>
    <mergeCell ref="A57:C57"/>
    <mergeCell ref="D57:E57"/>
    <mergeCell ref="F57:G57"/>
    <mergeCell ref="H57:I57"/>
    <mergeCell ref="F56:J56"/>
    <mergeCell ref="L56:M56"/>
    <mergeCell ref="A54:P54"/>
    <mergeCell ref="B55:I55"/>
    <mergeCell ref="J55:K55"/>
    <mergeCell ref="N55:P55"/>
    <mergeCell ref="O56:P56"/>
    <mergeCell ref="J53:K53"/>
    <mergeCell ref="L53:M53"/>
    <mergeCell ref="O53:P53"/>
    <mergeCell ref="B52:C52"/>
    <mergeCell ref="D52:E52"/>
    <mergeCell ref="A53:C53"/>
    <mergeCell ref="D53:E53"/>
    <mergeCell ref="F53:G53"/>
    <mergeCell ref="H53:I53"/>
    <mergeCell ref="F52:J52"/>
    <mergeCell ref="L52:M52"/>
    <mergeCell ref="A50:P50"/>
    <mergeCell ref="B51:I51"/>
    <mergeCell ref="J51:K51"/>
    <mergeCell ref="N51:P51"/>
    <mergeCell ref="O52:P52"/>
    <mergeCell ref="J49:K49"/>
    <mergeCell ref="L49:M49"/>
    <mergeCell ref="O49:P49"/>
    <mergeCell ref="B48:C48"/>
    <mergeCell ref="D48:E48"/>
    <mergeCell ref="A49:C49"/>
    <mergeCell ref="D49:E49"/>
    <mergeCell ref="F49:G49"/>
    <mergeCell ref="H49:I49"/>
    <mergeCell ref="F48:J48"/>
    <mergeCell ref="L48:M48"/>
    <mergeCell ref="A46:P46"/>
    <mergeCell ref="B47:I47"/>
    <mergeCell ref="J47:K47"/>
    <mergeCell ref="N47:P47"/>
    <mergeCell ref="O48:P48"/>
    <mergeCell ref="J45:K45"/>
    <mergeCell ref="L45:M45"/>
    <mergeCell ref="O45:P45"/>
    <mergeCell ref="B44:C44"/>
    <mergeCell ref="D44:E44"/>
    <mergeCell ref="A45:C45"/>
    <mergeCell ref="D45:E45"/>
    <mergeCell ref="F45:G45"/>
    <mergeCell ref="H45:I45"/>
    <mergeCell ref="F44:J44"/>
    <mergeCell ref="L44:M44"/>
    <mergeCell ref="A42:P42"/>
    <mergeCell ref="B43:I43"/>
    <mergeCell ref="J43:K43"/>
    <mergeCell ref="N43:P43"/>
    <mergeCell ref="O44:P44"/>
    <mergeCell ref="J41:K41"/>
    <mergeCell ref="L41:M41"/>
    <mergeCell ref="O41:P41"/>
    <mergeCell ref="B40:C40"/>
    <mergeCell ref="D40:E40"/>
    <mergeCell ref="A41:C41"/>
    <mergeCell ref="D41:E41"/>
    <mergeCell ref="F41:G41"/>
    <mergeCell ref="H41:I41"/>
    <mergeCell ref="F40:J40"/>
    <mergeCell ref="L40:M40"/>
    <mergeCell ref="A37:P37"/>
    <mergeCell ref="A38:E38"/>
    <mergeCell ref="F38:P38"/>
    <mergeCell ref="B39:I39"/>
    <mergeCell ref="J39:K39"/>
    <mergeCell ref="N39:P39"/>
    <mergeCell ref="O40:P40"/>
    <mergeCell ref="J36:K36"/>
    <mergeCell ref="L36:M36"/>
    <mergeCell ref="O36:P36"/>
    <mergeCell ref="B35:C35"/>
    <mergeCell ref="D35:E35"/>
    <mergeCell ref="A36:C36"/>
    <mergeCell ref="D36:E36"/>
    <mergeCell ref="F36:G36"/>
    <mergeCell ref="H36:I36"/>
    <mergeCell ref="F35:J35"/>
    <mergeCell ref="L35:M35"/>
    <mergeCell ref="A32:P32"/>
    <mergeCell ref="A33:E33"/>
    <mergeCell ref="F33:P33"/>
    <mergeCell ref="B34:I34"/>
    <mergeCell ref="J34:K34"/>
    <mergeCell ref="N34:P34"/>
    <mergeCell ref="O35:P35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L30:M30"/>
    <mergeCell ref="A27:P27"/>
    <mergeCell ref="A28:E28"/>
    <mergeCell ref="F28:P28"/>
    <mergeCell ref="B29:I29"/>
    <mergeCell ref="J29:K29"/>
    <mergeCell ref="N29:P29"/>
    <mergeCell ref="O30:P30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A23:P23"/>
    <mergeCell ref="B24:I24"/>
    <mergeCell ref="J24:K24"/>
    <mergeCell ref="N24:P24"/>
    <mergeCell ref="O25:P25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1:M21"/>
    <mergeCell ref="A19:P19"/>
    <mergeCell ref="B20:I20"/>
    <mergeCell ref="J20:K20"/>
    <mergeCell ref="N20:P20"/>
    <mergeCell ref="O21:P21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17:M17"/>
    <mergeCell ref="A15:P15"/>
    <mergeCell ref="B16:I16"/>
    <mergeCell ref="J16:K16"/>
    <mergeCell ref="N16:P16"/>
    <mergeCell ref="O17:P17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3:M13"/>
    <mergeCell ref="A10:P10"/>
    <mergeCell ref="A11:E11"/>
    <mergeCell ref="F11:P11"/>
    <mergeCell ref="B12:I12"/>
    <mergeCell ref="J12:K12"/>
    <mergeCell ref="N12:P12"/>
    <mergeCell ref="O13:P13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A6:E6"/>
    <mergeCell ref="F6:P6"/>
    <mergeCell ref="B7:I7"/>
    <mergeCell ref="J7:K7"/>
    <mergeCell ref="N7:P7"/>
    <mergeCell ref="O8:P8"/>
    <mergeCell ref="A1:P1"/>
    <mergeCell ref="A4:P5"/>
    <mergeCell ref="A2:P2"/>
    <mergeCell ref="M3:N3"/>
    <mergeCell ref="O3:P3"/>
    <mergeCell ref="E3:L3"/>
    <mergeCell ref="A3:D3"/>
    <mergeCell ref="D97:E97"/>
    <mergeCell ref="N95:P95"/>
    <mergeCell ref="O96:P96"/>
    <mergeCell ref="L96:M96"/>
    <mergeCell ref="J97:K97"/>
    <mergeCell ref="L97:M97"/>
    <mergeCell ref="O97:P97"/>
    <mergeCell ref="F97:G97"/>
    <mergeCell ref="H97:I97"/>
    <mergeCell ref="F96:J96"/>
    <mergeCell ref="L100:M100"/>
    <mergeCell ref="A98:P98"/>
    <mergeCell ref="B99:I99"/>
    <mergeCell ref="J99:K99"/>
    <mergeCell ref="N99:P99"/>
    <mergeCell ref="O100:P100"/>
    <mergeCell ref="B96:C96"/>
    <mergeCell ref="D96:E96"/>
    <mergeCell ref="A97:C97"/>
    <mergeCell ref="J101:K101"/>
    <mergeCell ref="L101:M101"/>
    <mergeCell ref="O101:P101"/>
    <mergeCell ref="B100:C100"/>
    <mergeCell ref="D100:E100"/>
    <mergeCell ref="A101:C101"/>
    <mergeCell ref="D101:E101"/>
    <mergeCell ref="F101:G101"/>
    <mergeCell ref="H101:I101"/>
    <mergeCell ref="F100:J100"/>
    <mergeCell ref="L104:M104"/>
    <mergeCell ref="A102:P102"/>
    <mergeCell ref="B103:I103"/>
    <mergeCell ref="J103:K103"/>
    <mergeCell ref="N103:P103"/>
    <mergeCell ref="O104:P104"/>
    <mergeCell ref="J105:K105"/>
    <mergeCell ref="L105:M105"/>
    <mergeCell ref="O105:P105"/>
    <mergeCell ref="B104:C104"/>
    <mergeCell ref="D104:E104"/>
    <mergeCell ref="A105:C105"/>
    <mergeCell ref="D105:E105"/>
    <mergeCell ref="F105:G105"/>
    <mergeCell ref="H105:I105"/>
    <mergeCell ref="F104:J104"/>
    <mergeCell ref="L108:M108"/>
    <mergeCell ref="A106:P106"/>
    <mergeCell ref="B107:I107"/>
    <mergeCell ref="J107:K107"/>
    <mergeCell ref="N107:P107"/>
    <mergeCell ref="O108:P108"/>
    <mergeCell ref="J109:K109"/>
    <mergeCell ref="L109:M109"/>
    <mergeCell ref="O109:P109"/>
    <mergeCell ref="B108:C108"/>
    <mergeCell ref="D108:E108"/>
    <mergeCell ref="A109:C109"/>
    <mergeCell ref="D109:E109"/>
    <mergeCell ref="F109:G109"/>
    <mergeCell ref="H109:I109"/>
    <mergeCell ref="F108:J108"/>
    <mergeCell ref="L113:M113"/>
    <mergeCell ref="A110:P110"/>
    <mergeCell ref="A111:E111"/>
    <mergeCell ref="F111:P111"/>
    <mergeCell ref="B112:I112"/>
    <mergeCell ref="J112:K112"/>
    <mergeCell ref="N112:P112"/>
    <mergeCell ref="O113:P113"/>
    <mergeCell ref="J114:K114"/>
    <mergeCell ref="L114:M114"/>
    <mergeCell ref="O114:P114"/>
    <mergeCell ref="B113:C113"/>
    <mergeCell ref="D113:E113"/>
    <mergeCell ref="A114:C114"/>
    <mergeCell ref="D114:E114"/>
    <mergeCell ref="F114:G114"/>
    <mergeCell ref="H114:I114"/>
    <mergeCell ref="F113:J113"/>
    <mergeCell ref="L118:M118"/>
    <mergeCell ref="A115:P115"/>
    <mergeCell ref="A116:E116"/>
    <mergeCell ref="F116:P116"/>
    <mergeCell ref="B117:I117"/>
    <mergeCell ref="J117:K117"/>
    <mergeCell ref="N117:P117"/>
    <mergeCell ref="O118:P118"/>
    <mergeCell ref="J119:K119"/>
    <mergeCell ref="L119:M119"/>
    <mergeCell ref="O119:P119"/>
    <mergeCell ref="B118:C118"/>
    <mergeCell ref="D118:E118"/>
    <mergeCell ref="A119:C119"/>
    <mergeCell ref="D119:E119"/>
    <mergeCell ref="F119:G119"/>
    <mergeCell ref="H119:I119"/>
    <mergeCell ref="F118:J118"/>
    <mergeCell ref="L123:M123"/>
    <mergeCell ref="A120:P120"/>
    <mergeCell ref="A121:E121"/>
    <mergeCell ref="F121:P121"/>
    <mergeCell ref="B122:I122"/>
    <mergeCell ref="J122:K122"/>
    <mergeCell ref="N122:P122"/>
    <mergeCell ref="O123:P123"/>
    <mergeCell ref="J124:K124"/>
    <mergeCell ref="L124:M124"/>
    <mergeCell ref="O124:P124"/>
    <mergeCell ref="B123:C123"/>
    <mergeCell ref="D123:E123"/>
    <mergeCell ref="A124:C124"/>
    <mergeCell ref="D124:E124"/>
    <mergeCell ref="F124:G124"/>
    <mergeCell ref="H124:I124"/>
    <mergeCell ref="F123:J123"/>
    <mergeCell ref="L127:M127"/>
    <mergeCell ref="A125:P125"/>
    <mergeCell ref="B126:I126"/>
    <mergeCell ref="J126:K126"/>
    <mergeCell ref="N126:P126"/>
    <mergeCell ref="O127:P127"/>
    <mergeCell ref="J128:K128"/>
    <mergeCell ref="L128:M128"/>
    <mergeCell ref="O128:P128"/>
    <mergeCell ref="B127:C127"/>
    <mergeCell ref="D127:E127"/>
    <mergeCell ref="A128:C128"/>
    <mergeCell ref="D128:E128"/>
    <mergeCell ref="F128:G128"/>
    <mergeCell ref="H128:I128"/>
    <mergeCell ref="F127:J127"/>
    <mergeCell ref="L131:M131"/>
    <mergeCell ref="A129:P129"/>
    <mergeCell ref="B130:I130"/>
    <mergeCell ref="J130:K130"/>
    <mergeCell ref="N130:P130"/>
    <mergeCell ref="O131:P131"/>
    <mergeCell ref="J132:K132"/>
    <mergeCell ref="L132:M132"/>
    <mergeCell ref="O132:P132"/>
    <mergeCell ref="B131:C131"/>
    <mergeCell ref="D131:E131"/>
    <mergeCell ref="A132:C132"/>
    <mergeCell ref="D132:E132"/>
    <mergeCell ref="F132:G132"/>
    <mergeCell ref="H132:I132"/>
    <mergeCell ref="F131:J131"/>
    <mergeCell ref="L135:M135"/>
    <mergeCell ref="A133:P133"/>
    <mergeCell ref="B134:I134"/>
    <mergeCell ref="J134:K134"/>
    <mergeCell ref="N134:P134"/>
    <mergeCell ref="O135:P135"/>
    <mergeCell ref="J136:K136"/>
    <mergeCell ref="L136:M136"/>
    <mergeCell ref="O136:P136"/>
    <mergeCell ref="B135:C135"/>
    <mergeCell ref="D135:E135"/>
    <mergeCell ref="A136:C136"/>
    <mergeCell ref="D136:E136"/>
    <mergeCell ref="F136:G136"/>
    <mergeCell ref="H136:I136"/>
    <mergeCell ref="F135:J135"/>
    <mergeCell ref="L140:M140"/>
    <mergeCell ref="A137:P137"/>
    <mergeCell ref="A138:E138"/>
    <mergeCell ref="F138:P138"/>
    <mergeCell ref="B139:I139"/>
    <mergeCell ref="J139:K139"/>
    <mergeCell ref="N139:P139"/>
    <mergeCell ref="O140:P140"/>
    <mergeCell ref="J141:K141"/>
    <mergeCell ref="L141:M141"/>
    <mergeCell ref="O141:P141"/>
    <mergeCell ref="B140:C140"/>
    <mergeCell ref="D140:E140"/>
    <mergeCell ref="A141:C141"/>
    <mergeCell ref="D141:E141"/>
    <mergeCell ref="F141:G141"/>
    <mergeCell ref="H141:I141"/>
    <mergeCell ref="F140:J140"/>
    <mergeCell ref="L144:M144"/>
    <mergeCell ref="A142:P142"/>
    <mergeCell ref="B143:I143"/>
    <mergeCell ref="J143:K143"/>
    <mergeCell ref="N143:P143"/>
    <mergeCell ref="O144:P144"/>
    <mergeCell ref="J145:K145"/>
    <mergeCell ref="L145:M145"/>
    <mergeCell ref="O145:P145"/>
    <mergeCell ref="B144:C144"/>
    <mergeCell ref="D144:E144"/>
    <mergeCell ref="A145:C145"/>
    <mergeCell ref="D145:E145"/>
    <mergeCell ref="F145:G145"/>
    <mergeCell ref="H145:I145"/>
    <mergeCell ref="F144:J144"/>
    <mergeCell ref="L148:M148"/>
    <mergeCell ref="A146:P146"/>
    <mergeCell ref="B147:I147"/>
    <mergeCell ref="J147:K147"/>
    <mergeCell ref="N147:P147"/>
    <mergeCell ref="O148:P148"/>
    <mergeCell ref="J149:K149"/>
    <mergeCell ref="L149:M149"/>
    <mergeCell ref="O149:P149"/>
    <mergeCell ref="B148:C148"/>
    <mergeCell ref="D148:E148"/>
    <mergeCell ref="A149:C149"/>
    <mergeCell ref="D149:E149"/>
    <mergeCell ref="F149:G149"/>
    <mergeCell ref="H149:I149"/>
    <mergeCell ref="F148:J148"/>
    <mergeCell ref="L152:M152"/>
    <mergeCell ref="A150:P150"/>
    <mergeCell ref="B151:I151"/>
    <mergeCell ref="J151:K151"/>
    <mergeCell ref="N151:P151"/>
    <mergeCell ref="O152:P152"/>
    <mergeCell ref="J153:K153"/>
    <mergeCell ref="L153:M153"/>
    <mergeCell ref="O153:P153"/>
    <mergeCell ref="B152:C152"/>
    <mergeCell ref="D152:E152"/>
    <mergeCell ref="A153:C153"/>
    <mergeCell ref="D153:E153"/>
    <mergeCell ref="F153:G153"/>
    <mergeCell ref="H153:I153"/>
    <mergeCell ref="F152:J152"/>
    <mergeCell ref="L157:M157"/>
    <mergeCell ref="A154:P154"/>
    <mergeCell ref="A155:E155"/>
    <mergeCell ref="F155:P155"/>
    <mergeCell ref="B156:I156"/>
    <mergeCell ref="J156:K156"/>
    <mergeCell ref="N156:P156"/>
    <mergeCell ref="O157:P157"/>
    <mergeCell ref="J158:K158"/>
    <mergeCell ref="L158:M158"/>
    <mergeCell ref="O158:P158"/>
    <mergeCell ref="B157:C157"/>
    <mergeCell ref="D157:E157"/>
    <mergeCell ref="A158:C158"/>
    <mergeCell ref="D158:E158"/>
    <mergeCell ref="F158:G158"/>
    <mergeCell ref="H158:I158"/>
    <mergeCell ref="F157:J157"/>
    <mergeCell ref="L161:M161"/>
    <mergeCell ref="A159:P159"/>
    <mergeCell ref="B160:I160"/>
    <mergeCell ref="J160:K160"/>
    <mergeCell ref="N160:P160"/>
    <mergeCell ref="O161:P161"/>
    <mergeCell ref="J162:K162"/>
    <mergeCell ref="L162:M162"/>
    <mergeCell ref="O162:P162"/>
    <mergeCell ref="B161:C161"/>
    <mergeCell ref="D161:E161"/>
    <mergeCell ref="A162:C162"/>
    <mergeCell ref="D162:E162"/>
    <mergeCell ref="F162:G162"/>
    <mergeCell ref="H162:I162"/>
    <mergeCell ref="F161:J161"/>
    <mergeCell ref="L165:M165"/>
    <mergeCell ref="A163:P163"/>
    <mergeCell ref="B164:I164"/>
    <mergeCell ref="J164:K164"/>
    <mergeCell ref="N164:P164"/>
    <mergeCell ref="O165:P165"/>
    <mergeCell ref="J166:K166"/>
    <mergeCell ref="L166:M166"/>
    <mergeCell ref="O166:P166"/>
    <mergeCell ref="B165:C165"/>
    <mergeCell ref="D165:E165"/>
    <mergeCell ref="A166:C166"/>
    <mergeCell ref="D166:E166"/>
    <mergeCell ref="F166:G166"/>
    <mergeCell ref="H166:I166"/>
    <mergeCell ref="F165:J165"/>
    <mergeCell ref="L169:M169"/>
    <mergeCell ref="A167:P167"/>
    <mergeCell ref="B168:I168"/>
    <mergeCell ref="J168:K168"/>
    <mergeCell ref="N168:P168"/>
    <mergeCell ref="O169:P169"/>
    <mergeCell ref="J170:K170"/>
    <mergeCell ref="L170:M170"/>
    <mergeCell ref="O170:P170"/>
    <mergeCell ref="B169:C169"/>
    <mergeCell ref="D169:E169"/>
    <mergeCell ref="A170:C170"/>
    <mergeCell ref="D170:E170"/>
    <mergeCell ref="F170:G170"/>
    <mergeCell ref="H170:I170"/>
    <mergeCell ref="F169:J169"/>
    <mergeCell ref="A172:E172"/>
    <mergeCell ref="A171:P171"/>
    <mergeCell ref="F172:P172"/>
    <mergeCell ref="B173:I173"/>
    <mergeCell ref="J173:K173"/>
    <mergeCell ref="N173:P173"/>
    <mergeCell ref="J175:K175"/>
    <mergeCell ref="A177:E177"/>
    <mergeCell ref="A176:P176"/>
    <mergeCell ref="F177:P177"/>
    <mergeCell ref="A175:C175"/>
    <mergeCell ref="D175:E175"/>
    <mergeCell ref="B178:I178"/>
    <mergeCell ref="J178:K178"/>
    <mergeCell ref="N178:P178"/>
    <mergeCell ref="F179:J179"/>
    <mergeCell ref="L179:M179"/>
    <mergeCell ref="O179:P179"/>
    <mergeCell ref="B179:C179"/>
    <mergeCell ref="D179:E179"/>
    <mergeCell ref="L187:M187"/>
    <mergeCell ref="D188:E188"/>
    <mergeCell ref="A185:P185"/>
    <mergeCell ref="B186:I186"/>
    <mergeCell ref="J186:K186"/>
    <mergeCell ref="N186:P186"/>
    <mergeCell ref="D187:E187"/>
    <mergeCell ref="F187:J187"/>
    <mergeCell ref="A180:C180"/>
    <mergeCell ref="O183:P183"/>
    <mergeCell ref="L184:M184"/>
    <mergeCell ref="O184:P184"/>
    <mergeCell ref="L183:M183"/>
    <mergeCell ref="L180:M180"/>
    <mergeCell ref="O180:P180"/>
    <mergeCell ref="D180:E180"/>
    <mergeCell ref="F180:G180"/>
    <mergeCell ref="H180:I18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498" t="s">
        <v>507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499"/>
      <c r="Q1" s="134"/>
    </row>
    <row r="2" spans="1:17" ht="13.5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134"/>
    </row>
    <row r="3" spans="1:17" ht="13.5" thickBot="1">
      <c r="A3" s="502" t="s">
        <v>503</v>
      </c>
      <c r="B3" s="503"/>
      <c r="C3" s="503"/>
      <c r="D3" s="503"/>
      <c r="E3" s="504"/>
      <c r="F3" s="392"/>
      <c r="G3" s="385"/>
      <c r="H3" s="385"/>
      <c r="I3" s="385"/>
      <c r="J3" s="385"/>
      <c r="K3" s="385"/>
      <c r="L3" s="393"/>
      <c r="M3" s="390" t="s">
        <v>417</v>
      </c>
      <c r="N3" s="391"/>
      <c r="O3" s="388" t="s">
        <v>682</v>
      </c>
      <c r="P3" s="389"/>
      <c r="Q3" s="134"/>
    </row>
    <row r="4" spans="1:17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134"/>
    </row>
    <row r="5" spans="1:17" s="8" customFormat="1" ht="12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134"/>
    </row>
    <row r="6" spans="1:19" s="31" customFormat="1" ht="11.25">
      <c r="A6" s="368" t="s">
        <v>515</v>
      </c>
      <c r="B6" s="369"/>
      <c r="C6" s="369"/>
      <c r="D6" s="369"/>
      <c r="E6" s="375"/>
      <c r="F6" s="496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136"/>
      <c r="R6" s="30"/>
      <c r="S6" s="30"/>
    </row>
    <row r="7" spans="1:17" s="2" customFormat="1" ht="13.5" customHeight="1">
      <c r="A7" s="20" t="s">
        <v>410</v>
      </c>
      <c r="B7" s="473" t="s">
        <v>320</v>
      </c>
      <c r="C7" s="473"/>
      <c r="D7" s="473"/>
      <c r="E7" s="473"/>
      <c r="F7" s="474"/>
      <c r="G7" s="21" t="s">
        <v>411</v>
      </c>
      <c r="H7" s="73">
        <v>40238</v>
      </c>
      <c r="I7" s="21" t="s">
        <v>412</v>
      </c>
      <c r="J7" s="73" t="s">
        <v>692</v>
      </c>
      <c r="K7" s="21" t="s">
        <v>416</v>
      </c>
      <c r="L7" s="494" t="s">
        <v>770</v>
      </c>
      <c r="M7" s="494"/>
      <c r="N7" s="494"/>
      <c r="O7" s="494"/>
      <c r="P7" s="495"/>
      <c r="Q7" s="136"/>
    </row>
    <row r="8" spans="1:17" s="2" customFormat="1" ht="13.5" customHeight="1">
      <c r="A8" s="20" t="s">
        <v>413</v>
      </c>
      <c r="B8" s="370" t="s">
        <v>117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1"/>
      <c r="Q8" s="136"/>
    </row>
    <row r="9" spans="1:17" s="32" customFormat="1" ht="11.25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136"/>
    </row>
    <row r="10" spans="1:17" s="2" customFormat="1" ht="13.5" customHeight="1">
      <c r="A10" s="20" t="s">
        <v>410</v>
      </c>
      <c r="B10" s="473" t="s">
        <v>321</v>
      </c>
      <c r="C10" s="473"/>
      <c r="D10" s="473"/>
      <c r="E10" s="473"/>
      <c r="F10" s="474"/>
      <c r="G10" s="21" t="s">
        <v>411</v>
      </c>
      <c r="H10" s="73">
        <v>40238</v>
      </c>
      <c r="I10" s="21" t="s">
        <v>412</v>
      </c>
      <c r="J10" s="73" t="s">
        <v>692</v>
      </c>
      <c r="K10" s="21" t="s">
        <v>416</v>
      </c>
      <c r="L10" s="494" t="s">
        <v>925</v>
      </c>
      <c r="M10" s="494"/>
      <c r="N10" s="494"/>
      <c r="O10" s="494"/>
      <c r="P10" s="495"/>
      <c r="Q10" s="136"/>
    </row>
    <row r="11" spans="1:17" s="2" customFormat="1" ht="13.5" customHeight="1">
      <c r="A11" s="20" t="s">
        <v>413</v>
      </c>
      <c r="B11" s="370" t="s">
        <v>117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1"/>
      <c r="Q11" s="136"/>
    </row>
    <row r="12" spans="1:17" s="32" customFormat="1" ht="11.25">
      <c r="A12" s="492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136"/>
    </row>
    <row r="13" spans="1:19" s="31" customFormat="1" ht="11.25">
      <c r="A13" s="368" t="s">
        <v>740</v>
      </c>
      <c r="B13" s="369"/>
      <c r="C13" s="369"/>
      <c r="D13" s="369"/>
      <c r="E13" s="375"/>
      <c r="F13" s="496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136"/>
      <c r="R13" s="30"/>
      <c r="S13" s="30"/>
    </row>
    <row r="14" spans="1:17" s="2" customFormat="1" ht="13.5" customHeight="1">
      <c r="A14" s="20" t="s">
        <v>410</v>
      </c>
      <c r="B14" s="473" t="s">
        <v>116</v>
      </c>
      <c r="C14" s="473"/>
      <c r="D14" s="473"/>
      <c r="E14" s="473"/>
      <c r="F14" s="474"/>
      <c r="G14" s="21" t="s">
        <v>411</v>
      </c>
      <c r="H14" s="73">
        <v>40186</v>
      </c>
      <c r="I14" s="21" t="s">
        <v>412</v>
      </c>
      <c r="J14" s="73" t="s">
        <v>692</v>
      </c>
      <c r="K14" s="21" t="s">
        <v>416</v>
      </c>
      <c r="L14" s="494" t="s">
        <v>692</v>
      </c>
      <c r="M14" s="494"/>
      <c r="N14" s="494"/>
      <c r="O14" s="494"/>
      <c r="P14" s="495"/>
      <c r="Q14" s="136"/>
    </row>
    <row r="15" spans="1:17" s="2" customFormat="1" ht="13.5" customHeight="1">
      <c r="A15" s="20" t="s">
        <v>413</v>
      </c>
      <c r="B15" s="370" t="s">
        <v>117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1"/>
      <c r="Q15" s="136"/>
    </row>
    <row r="16" spans="1:17" s="32" customFormat="1" ht="11.25">
      <c r="A16" s="492"/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136"/>
    </row>
    <row r="17" spans="1:19" s="31" customFormat="1" ht="11.25">
      <c r="A17" s="368" t="s">
        <v>511</v>
      </c>
      <c r="B17" s="369"/>
      <c r="C17" s="369"/>
      <c r="D17" s="369"/>
      <c r="E17" s="375"/>
      <c r="F17" s="496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136"/>
      <c r="R17" s="30"/>
      <c r="S17" s="30"/>
    </row>
    <row r="18" spans="1:17" s="2" customFormat="1" ht="13.5" customHeight="1">
      <c r="A18" s="20" t="s">
        <v>410</v>
      </c>
      <c r="B18" s="473" t="s">
        <v>172</v>
      </c>
      <c r="C18" s="473"/>
      <c r="D18" s="473"/>
      <c r="E18" s="473"/>
      <c r="F18" s="474"/>
      <c r="G18" s="21" t="s">
        <v>411</v>
      </c>
      <c r="H18" s="73">
        <v>40399</v>
      </c>
      <c r="I18" s="21" t="s">
        <v>412</v>
      </c>
      <c r="J18" s="73" t="s">
        <v>692</v>
      </c>
      <c r="K18" s="21" t="s">
        <v>416</v>
      </c>
      <c r="L18" s="494" t="s">
        <v>761</v>
      </c>
      <c r="M18" s="494"/>
      <c r="N18" s="494"/>
      <c r="O18" s="494"/>
      <c r="P18" s="495"/>
      <c r="Q18" s="136"/>
    </row>
    <row r="19" spans="1:17" s="2" customFormat="1" ht="13.5" customHeight="1">
      <c r="A19" s="20" t="s">
        <v>413</v>
      </c>
      <c r="B19" s="370" t="s">
        <v>173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1"/>
      <c r="Q19" s="136"/>
    </row>
    <row r="20" spans="1:17" s="32" customFormat="1" ht="11.25">
      <c r="A20" s="493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136"/>
    </row>
    <row r="21" spans="1:17" s="2" customFormat="1" ht="13.5" customHeight="1">
      <c r="A21" s="20" t="s">
        <v>410</v>
      </c>
      <c r="B21" s="473" t="s">
        <v>174</v>
      </c>
      <c r="C21" s="473"/>
      <c r="D21" s="473"/>
      <c r="E21" s="473"/>
      <c r="F21" s="474"/>
      <c r="G21" s="21" t="s">
        <v>411</v>
      </c>
      <c r="H21" s="73">
        <v>40035</v>
      </c>
      <c r="I21" s="21" t="s">
        <v>412</v>
      </c>
      <c r="J21" s="73" t="s">
        <v>692</v>
      </c>
      <c r="K21" s="21" t="s">
        <v>416</v>
      </c>
      <c r="L21" s="494" t="s">
        <v>770</v>
      </c>
      <c r="M21" s="494"/>
      <c r="N21" s="494"/>
      <c r="O21" s="494"/>
      <c r="P21" s="495"/>
      <c r="Q21" s="136"/>
    </row>
    <row r="22" spans="1:17" s="2" customFormat="1" ht="13.5" customHeight="1">
      <c r="A22" s="20" t="s">
        <v>413</v>
      </c>
      <c r="B22" s="370" t="s">
        <v>175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1"/>
      <c r="Q22" s="136"/>
    </row>
    <row r="23" spans="1:17" s="32" customFormat="1" ht="11.25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136"/>
    </row>
    <row r="24" spans="1:17" s="2" customFormat="1" ht="13.5" customHeight="1">
      <c r="A24" s="20" t="s">
        <v>410</v>
      </c>
      <c r="B24" s="473" t="s">
        <v>176</v>
      </c>
      <c r="C24" s="473"/>
      <c r="D24" s="473"/>
      <c r="E24" s="473"/>
      <c r="F24" s="474"/>
      <c r="G24" s="21" t="s">
        <v>411</v>
      </c>
      <c r="H24" s="73">
        <v>40035</v>
      </c>
      <c r="I24" s="21" t="s">
        <v>412</v>
      </c>
      <c r="J24" s="73">
        <v>40732</v>
      </c>
      <c r="K24" s="21" t="s">
        <v>416</v>
      </c>
      <c r="L24" s="494" t="s">
        <v>770</v>
      </c>
      <c r="M24" s="494"/>
      <c r="N24" s="494"/>
      <c r="O24" s="494"/>
      <c r="P24" s="495"/>
      <c r="Q24" s="136"/>
    </row>
    <row r="25" spans="1:17" s="2" customFormat="1" ht="13.5" customHeight="1">
      <c r="A25" s="20" t="s">
        <v>413</v>
      </c>
      <c r="B25" s="370" t="s">
        <v>177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1"/>
      <c r="Q25" s="136"/>
    </row>
    <row r="26" spans="1:17" s="32" customFormat="1" ht="11.25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136"/>
    </row>
    <row r="27" spans="1:17" s="2" customFormat="1" ht="13.5" customHeight="1">
      <c r="A27" s="20" t="s">
        <v>410</v>
      </c>
      <c r="B27" s="473" t="s">
        <v>178</v>
      </c>
      <c r="C27" s="473"/>
      <c r="D27" s="473"/>
      <c r="E27" s="473"/>
      <c r="F27" s="474"/>
      <c r="G27" s="21" t="s">
        <v>411</v>
      </c>
      <c r="H27" s="73">
        <v>40399</v>
      </c>
      <c r="I27" s="21" t="s">
        <v>412</v>
      </c>
      <c r="J27" s="73" t="s">
        <v>692</v>
      </c>
      <c r="K27" s="21" t="s">
        <v>416</v>
      </c>
      <c r="L27" s="494" t="s">
        <v>770</v>
      </c>
      <c r="M27" s="494"/>
      <c r="N27" s="494"/>
      <c r="O27" s="494"/>
      <c r="P27" s="495"/>
      <c r="Q27" s="136"/>
    </row>
    <row r="28" spans="1:17" s="2" customFormat="1" ht="13.5" customHeight="1">
      <c r="A28" s="20" t="s">
        <v>413</v>
      </c>
      <c r="B28" s="370" t="s">
        <v>179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1"/>
      <c r="Q28" s="136"/>
    </row>
    <row r="29" spans="1:17" s="32" customFormat="1" ht="11.25">
      <c r="A29" s="492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136"/>
    </row>
    <row r="30" spans="1:17" s="2" customFormat="1" ht="13.5" customHeight="1">
      <c r="A30" s="20" t="s">
        <v>410</v>
      </c>
      <c r="B30" s="473" t="s">
        <v>185</v>
      </c>
      <c r="C30" s="473"/>
      <c r="D30" s="473"/>
      <c r="E30" s="473"/>
      <c r="F30" s="474"/>
      <c r="G30" s="21" t="s">
        <v>411</v>
      </c>
      <c r="H30" s="73">
        <v>40575</v>
      </c>
      <c r="I30" s="21" t="s">
        <v>412</v>
      </c>
      <c r="J30" s="73" t="s">
        <v>692</v>
      </c>
      <c r="K30" s="21" t="s">
        <v>416</v>
      </c>
      <c r="L30" s="494" t="s">
        <v>770</v>
      </c>
      <c r="M30" s="494"/>
      <c r="N30" s="494"/>
      <c r="O30" s="494"/>
      <c r="P30" s="495"/>
      <c r="Q30" s="136"/>
    </row>
    <row r="31" spans="1:17" s="2" customFormat="1" ht="13.5" customHeight="1">
      <c r="A31" s="20" t="s">
        <v>413</v>
      </c>
      <c r="B31" s="370" t="s">
        <v>186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1"/>
      <c r="Q31" s="136"/>
    </row>
    <row r="32" spans="1:17" s="32" customFormat="1" ht="11.25">
      <c r="A32" s="493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136"/>
    </row>
    <row r="33" spans="1:19" s="31" customFormat="1" ht="11.25">
      <c r="A33" s="368" t="s">
        <v>519</v>
      </c>
      <c r="B33" s="369"/>
      <c r="C33" s="369"/>
      <c r="D33" s="369"/>
      <c r="E33" s="375"/>
      <c r="F33" s="496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136"/>
      <c r="R33" s="30"/>
      <c r="S33" s="30"/>
    </row>
    <row r="34" spans="1:17" s="2" customFormat="1" ht="13.5" customHeight="1">
      <c r="A34" s="20" t="s">
        <v>410</v>
      </c>
      <c r="B34" s="473" t="s">
        <v>187</v>
      </c>
      <c r="C34" s="473"/>
      <c r="D34" s="473"/>
      <c r="E34" s="473"/>
      <c r="F34" s="474"/>
      <c r="G34" s="21" t="s">
        <v>411</v>
      </c>
      <c r="H34" s="73">
        <v>40026</v>
      </c>
      <c r="I34" s="21" t="s">
        <v>412</v>
      </c>
      <c r="J34" s="73">
        <v>40744</v>
      </c>
      <c r="K34" s="21" t="s">
        <v>416</v>
      </c>
      <c r="L34" s="494" t="s">
        <v>925</v>
      </c>
      <c r="M34" s="494"/>
      <c r="N34" s="494"/>
      <c r="O34" s="494"/>
      <c r="P34" s="495"/>
      <c r="Q34" s="136"/>
    </row>
    <row r="35" spans="1:17" s="2" customFormat="1" ht="13.5" customHeight="1">
      <c r="A35" s="20" t="s">
        <v>413</v>
      </c>
      <c r="B35" s="370" t="s">
        <v>117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1"/>
      <c r="Q35" s="136"/>
    </row>
    <row r="36" spans="1:17" s="32" customFormat="1" ht="11.25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136"/>
    </row>
    <row r="37" spans="1:17" s="2" customFormat="1" ht="13.5" customHeight="1">
      <c r="A37" s="20" t="s">
        <v>410</v>
      </c>
      <c r="B37" s="473" t="s">
        <v>188</v>
      </c>
      <c r="C37" s="473"/>
      <c r="D37" s="473"/>
      <c r="E37" s="473"/>
      <c r="F37" s="474"/>
      <c r="G37" s="21" t="s">
        <v>411</v>
      </c>
      <c r="H37" s="73">
        <v>40238</v>
      </c>
      <c r="I37" s="21" t="s">
        <v>412</v>
      </c>
      <c r="J37" s="73">
        <v>40746</v>
      </c>
      <c r="K37" s="21" t="s">
        <v>416</v>
      </c>
      <c r="L37" s="494" t="s">
        <v>738</v>
      </c>
      <c r="M37" s="494"/>
      <c r="N37" s="494"/>
      <c r="O37" s="494"/>
      <c r="P37" s="495"/>
      <c r="Q37" s="136"/>
    </row>
    <row r="38" spans="1:17" s="2" customFormat="1" ht="13.5" customHeight="1">
      <c r="A38" s="20" t="s">
        <v>413</v>
      </c>
      <c r="B38" s="370" t="s">
        <v>189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1"/>
      <c r="Q38" s="136"/>
    </row>
    <row r="39" spans="1:17" s="32" customFormat="1" ht="11.25">
      <c r="A39" s="493"/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136"/>
    </row>
    <row r="40" spans="1:17" s="2" customFormat="1" ht="13.5" customHeight="1">
      <c r="A40" s="20" t="s">
        <v>410</v>
      </c>
      <c r="B40" s="473" t="s">
        <v>190</v>
      </c>
      <c r="C40" s="473"/>
      <c r="D40" s="473"/>
      <c r="E40" s="473"/>
      <c r="F40" s="474"/>
      <c r="G40" s="21" t="s">
        <v>411</v>
      </c>
      <c r="H40" s="73">
        <v>40603</v>
      </c>
      <c r="I40" s="21" t="s">
        <v>412</v>
      </c>
      <c r="J40" s="73">
        <v>41333</v>
      </c>
      <c r="K40" s="21" t="s">
        <v>416</v>
      </c>
      <c r="L40" s="494" t="s">
        <v>692</v>
      </c>
      <c r="M40" s="494"/>
      <c r="N40" s="494"/>
      <c r="O40" s="494"/>
      <c r="P40" s="495"/>
      <c r="Q40" s="136"/>
    </row>
    <row r="41" spans="1:17" s="2" customFormat="1" ht="13.5" customHeight="1">
      <c r="A41" s="20" t="s">
        <v>413</v>
      </c>
      <c r="B41" s="370" t="s">
        <v>117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1"/>
      <c r="Q41" s="136"/>
    </row>
    <row r="42" spans="1:17" s="32" customFormat="1" ht="11.25">
      <c r="A42" s="492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136"/>
    </row>
    <row r="43" spans="1:19" s="31" customFormat="1" ht="11.25">
      <c r="A43" s="368" t="s">
        <v>521</v>
      </c>
      <c r="B43" s="369"/>
      <c r="C43" s="369"/>
      <c r="D43" s="369"/>
      <c r="E43" s="375"/>
      <c r="F43" s="496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136"/>
      <c r="R43" s="30"/>
      <c r="S43" s="30"/>
    </row>
    <row r="44" spans="1:17" s="2" customFormat="1" ht="13.5" customHeight="1">
      <c r="A44" s="20" t="s">
        <v>410</v>
      </c>
      <c r="B44" s="473" t="s">
        <v>210</v>
      </c>
      <c r="C44" s="473"/>
      <c r="D44" s="473"/>
      <c r="E44" s="473"/>
      <c r="F44" s="474"/>
      <c r="G44" s="21" t="s">
        <v>411</v>
      </c>
      <c r="H44" s="73">
        <v>40238</v>
      </c>
      <c r="I44" s="21" t="s">
        <v>412</v>
      </c>
      <c r="J44" s="73">
        <v>40961</v>
      </c>
      <c r="K44" s="21" t="s">
        <v>416</v>
      </c>
      <c r="L44" s="494" t="s">
        <v>761</v>
      </c>
      <c r="M44" s="494"/>
      <c r="N44" s="494"/>
      <c r="O44" s="494"/>
      <c r="P44" s="495"/>
      <c r="Q44" s="136"/>
    </row>
    <row r="45" spans="1:17" s="2" customFormat="1" ht="13.5" customHeight="1">
      <c r="A45" s="20" t="s">
        <v>413</v>
      </c>
      <c r="B45" s="370" t="s">
        <v>117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1"/>
      <c r="Q45" s="136"/>
    </row>
    <row r="46" spans="1:17" s="32" customFormat="1" ht="11.25">
      <c r="A46" s="493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136"/>
    </row>
    <row r="47" spans="1:17" s="2" customFormat="1" ht="13.5" customHeight="1">
      <c r="A47" s="20" t="s">
        <v>410</v>
      </c>
      <c r="B47" s="473" t="s">
        <v>211</v>
      </c>
      <c r="C47" s="473"/>
      <c r="D47" s="473"/>
      <c r="E47" s="473"/>
      <c r="F47" s="474"/>
      <c r="G47" s="21" t="s">
        <v>411</v>
      </c>
      <c r="H47" s="73">
        <v>40186</v>
      </c>
      <c r="I47" s="21" t="s">
        <v>412</v>
      </c>
      <c r="J47" s="73">
        <v>41121</v>
      </c>
      <c r="K47" s="21" t="s">
        <v>416</v>
      </c>
      <c r="L47" s="494" t="s">
        <v>925</v>
      </c>
      <c r="M47" s="494"/>
      <c r="N47" s="494"/>
      <c r="O47" s="494"/>
      <c r="P47" s="495"/>
      <c r="Q47" s="136"/>
    </row>
    <row r="48" spans="1:17" s="2" customFormat="1" ht="13.5" customHeight="1">
      <c r="A48" s="20" t="s">
        <v>413</v>
      </c>
      <c r="B48" s="370" t="s">
        <v>117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1"/>
      <c r="Q48" s="136"/>
    </row>
    <row r="49" spans="1:17" s="32" customFormat="1" ht="11.25">
      <c r="A49" s="493"/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136"/>
    </row>
    <row r="50" spans="1:17" s="2" customFormat="1" ht="13.5" customHeight="1">
      <c r="A50" s="20" t="s">
        <v>410</v>
      </c>
      <c r="B50" s="473" t="s">
        <v>1194</v>
      </c>
      <c r="C50" s="473"/>
      <c r="D50" s="473"/>
      <c r="E50" s="473"/>
      <c r="F50" s="474"/>
      <c r="G50" s="21" t="s">
        <v>411</v>
      </c>
      <c r="H50" s="73">
        <v>40238</v>
      </c>
      <c r="I50" s="21" t="s">
        <v>412</v>
      </c>
      <c r="J50" s="73">
        <v>40959</v>
      </c>
      <c r="K50" s="21" t="s">
        <v>416</v>
      </c>
      <c r="L50" s="494" t="s">
        <v>692</v>
      </c>
      <c r="M50" s="494"/>
      <c r="N50" s="494"/>
      <c r="O50" s="494"/>
      <c r="P50" s="495"/>
      <c r="Q50" s="136"/>
    </row>
    <row r="51" spans="1:17" s="2" customFormat="1" ht="13.5" customHeight="1">
      <c r="A51" s="20" t="s">
        <v>413</v>
      </c>
      <c r="B51" s="370" t="s">
        <v>117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1"/>
      <c r="Q51" s="136"/>
    </row>
    <row r="52" spans="1:17" s="32" customFormat="1" ht="11.25">
      <c r="A52" s="493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136"/>
    </row>
    <row r="53" spans="1:17" s="2" customFormat="1" ht="13.5" customHeight="1">
      <c r="A53" s="20" t="s">
        <v>410</v>
      </c>
      <c r="B53" s="473" t="s">
        <v>1106</v>
      </c>
      <c r="C53" s="473"/>
      <c r="D53" s="473"/>
      <c r="E53" s="473"/>
      <c r="F53" s="474"/>
      <c r="G53" s="21" t="s">
        <v>411</v>
      </c>
      <c r="H53" s="73">
        <v>40238</v>
      </c>
      <c r="I53" s="21" t="s">
        <v>412</v>
      </c>
      <c r="J53" s="73" t="s">
        <v>213</v>
      </c>
      <c r="K53" s="21" t="s">
        <v>416</v>
      </c>
      <c r="L53" s="494" t="s">
        <v>925</v>
      </c>
      <c r="M53" s="494"/>
      <c r="N53" s="494"/>
      <c r="O53" s="494"/>
      <c r="P53" s="495"/>
      <c r="Q53" s="136"/>
    </row>
    <row r="54" spans="1:17" s="2" customFormat="1" ht="13.5" customHeight="1">
      <c r="A54" s="20" t="s">
        <v>413</v>
      </c>
      <c r="B54" s="370" t="s">
        <v>212</v>
      </c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1"/>
      <c r="Q54" s="136"/>
    </row>
    <row r="55" spans="1:17" s="32" customFormat="1" ht="11.25">
      <c r="A55" s="492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136"/>
    </row>
    <row r="56" spans="1:17" s="2" customFormat="1" ht="13.5" customHeight="1">
      <c r="A56" s="20" t="s">
        <v>410</v>
      </c>
      <c r="B56" s="473" t="s">
        <v>149</v>
      </c>
      <c r="C56" s="473"/>
      <c r="D56" s="473"/>
      <c r="E56" s="473"/>
      <c r="F56" s="474"/>
      <c r="G56" s="21" t="s">
        <v>411</v>
      </c>
      <c r="H56" s="73">
        <v>40238</v>
      </c>
      <c r="I56" s="21" t="s">
        <v>412</v>
      </c>
      <c r="J56" s="73">
        <v>41445</v>
      </c>
      <c r="K56" s="21" t="s">
        <v>416</v>
      </c>
      <c r="L56" s="494" t="s">
        <v>692</v>
      </c>
      <c r="M56" s="494"/>
      <c r="N56" s="494"/>
      <c r="O56" s="494"/>
      <c r="P56" s="495"/>
      <c r="Q56" s="136"/>
    </row>
    <row r="57" spans="1:17" s="2" customFormat="1" ht="13.5" customHeight="1">
      <c r="A57" s="20" t="s">
        <v>413</v>
      </c>
      <c r="B57" s="370" t="s">
        <v>212</v>
      </c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1"/>
      <c r="Q57" s="136"/>
    </row>
    <row r="58" spans="1:17" s="32" customFormat="1" ht="11.25">
      <c r="A58" s="493"/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136"/>
    </row>
    <row r="59" spans="1:17" s="2" customFormat="1" ht="13.5" customHeight="1">
      <c r="A59" s="20" t="s">
        <v>410</v>
      </c>
      <c r="B59" s="473" t="s">
        <v>217</v>
      </c>
      <c r="C59" s="473"/>
      <c r="D59" s="473"/>
      <c r="E59" s="473"/>
      <c r="F59" s="474"/>
      <c r="G59" s="21" t="s">
        <v>411</v>
      </c>
      <c r="H59" s="73">
        <v>40603</v>
      </c>
      <c r="I59" s="21" t="s">
        <v>412</v>
      </c>
      <c r="J59" s="73">
        <v>41805</v>
      </c>
      <c r="K59" s="21" t="s">
        <v>416</v>
      </c>
      <c r="L59" s="494" t="s">
        <v>761</v>
      </c>
      <c r="M59" s="494"/>
      <c r="N59" s="494"/>
      <c r="O59" s="494"/>
      <c r="P59" s="495"/>
      <c r="Q59" s="136"/>
    </row>
    <row r="60" spans="1:17" s="2" customFormat="1" ht="13.5" customHeight="1">
      <c r="A60" s="20" t="s">
        <v>413</v>
      </c>
      <c r="B60" s="370" t="s">
        <v>212</v>
      </c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1"/>
      <c r="Q60" s="136"/>
    </row>
    <row r="61" spans="1:17" s="32" customFormat="1" ht="11.25">
      <c r="A61" s="493"/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136"/>
    </row>
    <row r="62" spans="1:19" s="31" customFormat="1" ht="11.25">
      <c r="A62" s="368" t="s">
        <v>32</v>
      </c>
      <c r="B62" s="369"/>
      <c r="C62" s="369"/>
      <c r="D62" s="369"/>
      <c r="E62" s="375"/>
      <c r="F62" s="496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136"/>
      <c r="R62" s="30"/>
      <c r="S62" s="30"/>
    </row>
    <row r="63" spans="1:17" s="2" customFormat="1" ht="13.5" customHeight="1">
      <c r="A63" s="20" t="s">
        <v>410</v>
      </c>
      <c r="B63" s="473" t="s">
        <v>325</v>
      </c>
      <c r="C63" s="473"/>
      <c r="D63" s="473"/>
      <c r="E63" s="473"/>
      <c r="F63" s="474"/>
      <c r="G63" s="21" t="s">
        <v>411</v>
      </c>
      <c r="H63" s="73">
        <v>40186</v>
      </c>
      <c r="I63" s="21" t="s">
        <v>412</v>
      </c>
      <c r="J63" s="73" t="s">
        <v>692</v>
      </c>
      <c r="K63" s="21" t="s">
        <v>416</v>
      </c>
      <c r="L63" s="494" t="s">
        <v>692</v>
      </c>
      <c r="M63" s="494"/>
      <c r="N63" s="494"/>
      <c r="O63" s="494"/>
      <c r="P63" s="495"/>
      <c r="Q63" s="136"/>
    </row>
    <row r="64" spans="1:17" s="2" customFormat="1" ht="13.5" customHeight="1">
      <c r="A64" s="20" t="s">
        <v>413</v>
      </c>
      <c r="B64" s="370" t="s">
        <v>117</v>
      </c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1"/>
      <c r="Q64" s="136"/>
    </row>
    <row r="65" spans="1:19" s="31" customFormat="1" ht="11.25">
      <c r="A65" s="368" t="s">
        <v>1019</v>
      </c>
      <c r="B65" s="369"/>
      <c r="C65" s="369"/>
      <c r="D65" s="369"/>
      <c r="E65" s="375"/>
      <c r="F65" s="496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136"/>
      <c r="R65" s="30"/>
      <c r="S65" s="30"/>
    </row>
    <row r="66" spans="1:17" s="2" customFormat="1" ht="13.5" customHeight="1">
      <c r="A66" s="20" t="s">
        <v>410</v>
      </c>
      <c r="B66" s="473" t="s">
        <v>218</v>
      </c>
      <c r="C66" s="473"/>
      <c r="D66" s="473"/>
      <c r="E66" s="473"/>
      <c r="F66" s="474"/>
      <c r="G66" s="21" t="s">
        <v>411</v>
      </c>
      <c r="H66" s="73" t="s">
        <v>692</v>
      </c>
      <c r="I66" s="21" t="s">
        <v>412</v>
      </c>
      <c r="J66" s="73" t="s">
        <v>692</v>
      </c>
      <c r="K66" s="21" t="s">
        <v>416</v>
      </c>
      <c r="L66" s="494" t="s">
        <v>692</v>
      </c>
      <c r="M66" s="494"/>
      <c r="N66" s="494"/>
      <c r="O66" s="494"/>
      <c r="P66" s="495"/>
      <c r="Q66" s="136"/>
    </row>
    <row r="67" spans="1:17" s="2" customFormat="1" ht="13.5" customHeight="1">
      <c r="A67" s="20" t="s">
        <v>413</v>
      </c>
      <c r="B67" s="370" t="s">
        <v>1041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1"/>
      <c r="Q67" s="136"/>
    </row>
    <row r="68" spans="1:17" s="32" customFormat="1" ht="11.25">
      <c r="A68" s="493"/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136"/>
    </row>
    <row r="69" spans="1:17" s="2" customFormat="1" ht="13.5" customHeight="1">
      <c r="A69" s="20" t="s">
        <v>410</v>
      </c>
      <c r="B69" s="473" t="s">
        <v>219</v>
      </c>
      <c r="C69" s="473"/>
      <c r="D69" s="473"/>
      <c r="E69" s="473"/>
      <c r="F69" s="474"/>
      <c r="G69" s="21" t="s">
        <v>411</v>
      </c>
      <c r="H69" s="73">
        <v>40603</v>
      </c>
      <c r="I69" s="21" t="s">
        <v>412</v>
      </c>
      <c r="J69" s="73" t="s">
        <v>692</v>
      </c>
      <c r="K69" s="21" t="s">
        <v>416</v>
      </c>
      <c r="L69" s="494" t="s">
        <v>770</v>
      </c>
      <c r="M69" s="494"/>
      <c r="N69" s="494"/>
      <c r="O69" s="494"/>
      <c r="P69" s="495"/>
      <c r="Q69" s="136"/>
    </row>
    <row r="70" spans="1:17" s="2" customFormat="1" ht="13.5" customHeight="1">
      <c r="A70" s="20" t="s">
        <v>413</v>
      </c>
      <c r="B70" s="370" t="s">
        <v>220</v>
      </c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1"/>
      <c r="Q70" s="136"/>
    </row>
    <row r="71" spans="1:17" s="32" customFormat="1" ht="11.25">
      <c r="A71" s="493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136"/>
    </row>
    <row r="72" spans="1:17" s="2" customFormat="1" ht="13.5" customHeight="1">
      <c r="A72" s="20" t="s">
        <v>410</v>
      </c>
      <c r="B72" s="473" t="s">
        <v>221</v>
      </c>
      <c r="C72" s="473"/>
      <c r="D72" s="473"/>
      <c r="E72" s="473"/>
      <c r="F72" s="474"/>
      <c r="G72" s="21" t="s">
        <v>411</v>
      </c>
      <c r="H72" s="73">
        <v>40603</v>
      </c>
      <c r="I72" s="21" t="s">
        <v>412</v>
      </c>
      <c r="J72" s="73" t="s">
        <v>692</v>
      </c>
      <c r="K72" s="21" t="s">
        <v>416</v>
      </c>
      <c r="L72" s="494" t="s">
        <v>692</v>
      </c>
      <c r="M72" s="494"/>
      <c r="N72" s="494"/>
      <c r="O72" s="494"/>
      <c r="P72" s="495"/>
      <c r="Q72" s="136"/>
    </row>
    <row r="73" spans="1:17" s="2" customFormat="1" ht="13.5" customHeight="1">
      <c r="A73" s="20" t="s">
        <v>413</v>
      </c>
      <c r="B73" s="370" t="s">
        <v>222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1"/>
      <c r="Q73" s="136"/>
    </row>
    <row r="74" spans="1:17" s="32" customFormat="1" ht="11.25">
      <c r="A74" s="492"/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136"/>
    </row>
    <row r="75" spans="1:19" s="31" customFormat="1" ht="11.25">
      <c r="A75" s="368" t="s">
        <v>1393</v>
      </c>
      <c r="B75" s="369"/>
      <c r="C75" s="369"/>
      <c r="D75" s="369"/>
      <c r="E75" s="375"/>
      <c r="F75" s="496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136"/>
      <c r="R75" s="30"/>
      <c r="S75" s="30"/>
    </row>
    <row r="76" spans="1:17" s="2" customFormat="1" ht="13.5" customHeight="1">
      <c r="A76" s="20" t="s">
        <v>410</v>
      </c>
      <c r="B76" s="473" t="s">
        <v>309</v>
      </c>
      <c r="C76" s="473"/>
      <c r="D76" s="473"/>
      <c r="E76" s="473"/>
      <c r="F76" s="474"/>
      <c r="G76" s="21" t="s">
        <v>411</v>
      </c>
      <c r="H76" s="73">
        <v>39881</v>
      </c>
      <c r="I76" s="21" t="s">
        <v>412</v>
      </c>
      <c r="J76" s="73">
        <v>40745</v>
      </c>
      <c r="K76" s="21" t="s">
        <v>416</v>
      </c>
      <c r="L76" s="494" t="s">
        <v>770</v>
      </c>
      <c r="M76" s="494"/>
      <c r="N76" s="494"/>
      <c r="O76" s="494"/>
      <c r="P76" s="495"/>
      <c r="Q76" s="136"/>
    </row>
    <row r="77" spans="1:17" s="2" customFormat="1" ht="13.5" customHeight="1">
      <c r="A77" s="20" t="s">
        <v>413</v>
      </c>
      <c r="B77" s="370" t="s">
        <v>310</v>
      </c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1"/>
      <c r="Q77" s="136"/>
    </row>
    <row r="78" spans="1:17" s="32" customFormat="1" ht="11.25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136"/>
    </row>
    <row r="79" spans="1:17" s="2" customFormat="1" ht="13.5" customHeight="1">
      <c r="A79" s="20" t="s">
        <v>410</v>
      </c>
      <c r="B79" s="473" t="s">
        <v>311</v>
      </c>
      <c r="C79" s="473"/>
      <c r="D79" s="473"/>
      <c r="E79" s="473"/>
      <c r="F79" s="474"/>
      <c r="G79" s="21" t="s">
        <v>411</v>
      </c>
      <c r="H79" s="73">
        <v>39881</v>
      </c>
      <c r="I79" s="21" t="s">
        <v>412</v>
      </c>
      <c r="J79" s="73">
        <v>40745</v>
      </c>
      <c r="K79" s="21" t="s">
        <v>416</v>
      </c>
      <c r="L79" s="494" t="s">
        <v>761</v>
      </c>
      <c r="M79" s="494"/>
      <c r="N79" s="494"/>
      <c r="O79" s="494"/>
      <c r="P79" s="495"/>
      <c r="Q79" s="136"/>
    </row>
    <row r="80" spans="1:17" s="2" customFormat="1" ht="13.5" customHeight="1">
      <c r="A80" s="20" t="s">
        <v>413</v>
      </c>
      <c r="B80" s="370" t="s">
        <v>312</v>
      </c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1"/>
      <c r="Q80" s="136"/>
    </row>
    <row r="81" spans="1:17" s="32" customFormat="1" ht="11.25">
      <c r="A81" s="493"/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136"/>
    </row>
    <row r="82" spans="1:17" s="2" customFormat="1" ht="13.5" customHeight="1">
      <c r="A82" s="20" t="s">
        <v>410</v>
      </c>
      <c r="B82" s="473" t="s">
        <v>313</v>
      </c>
      <c r="C82" s="473"/>
      <c r="D82" s="473"/>
      <c r="E82" s="473"/>
      <c r="F82" s="474"/>
      <c r="G82" s="21" t="s">
        <v>411</v>
      </c>
      <c r="H82" s="73">
        <v>40588</v>
      </c>
      <c r="I82" s="21" t="s">
        <v>412</v>
      </c>
      <c r="J82" s="73" t="s">
        <v>692</v>
      </c>
      <c r="K82" s="21" t="s">
        <v>416</v>
      </c>
      <c r="L82" s="494" t="s">
        <v>692</v>
      </c>
      <c r="M82" s="494"/>
      <c r="N82" s="494"/>
      <c r="O82" s="494"/>
      <c r="P82" s="495"/>
      <c r="Q82" s="136"/>
    </row>
    <row r="83" spans="1:17" s="2" customFormat="1" ht="13.5" customHeight="1">
      <c r="A83" s="20" t="s">
        <v>413</v>
      </c>
      <c r="B83" s="370" t="s">
        <v>13</v>
      </c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1"/>
      <c r="Q83" s="136"/>
    </row>
    <row r="84" spans="1:17" s="32" customFormat="1" ht="11.25">
      <c r="A84" s="493"/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136"/>
    </row>
    <row r="85" spans="1:17" s="2" customFormat="1" ht="13.5" customHeight="1">
      <c r="A85" s="20" t="s">
        <v>410</v>
      </c>
      <c r="B85" s="473" t="s">
        <v>1394</v>
      </c>
      <c r="C85" s="473"/>
      <c r="D85" s="473"/>
      <c r="E85" s="473"/>
      <c r="F85" s="474"/>
      <c r="G85" s="21" t="s">
        <v>411</v>
      </c>
      <c r="H85" s="73">
        <v>40391</v>
      </c>
      <c r="I85" s="21" t="s">
        <v>412</v>
      </c>
      <c r="J85" s="73">
        <v>40669</v>
      </c>
      <c r="K85" s="21" t="s">
        <v>416</v>
      </c>
      <c r="L85" s="494" t="s">
        <v>692</v>
      </c>
      <c r="M85" s="494"/>
      <c r="N85" s="494"/>
      <c r="O85" s="494"/>
      <c r="P85" s="495"/>
      <c r="Q85" s="136"/>
    </row>
    <row r="86" spans="1:17" s="2" customFormat="1" ht="13.5" customHeight="1">
      <c r="A86" s="20" t="s">
        <v>413</v>
      </c>
      <c r="B86" s="370" t="s">
        <v>314</v>
      </c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1"/>
      <c r="Q86" s="136"/>
    </row>
    <row r="87" spans="1:17" s="32" customFormat="1" ht="11.25">
      <c r="A87" s="492"/>
      <c r="B87" s="492"/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136"/>
    </row>
    <row r="88" spans="1:19" s="31" customFormat="1" ht="11.25">
      <c r="A88" s="368" t="s">
        <v>955</v>
      </c>
      <c r="B88" s="369"/>
      <c r="C88" s="369"/>
      <c r="D88" s="369"/>
      <c r="E88" s="375"/>
      <c r="F88" s="496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136"/>
      <c r="R88" s="30"/>
      <c r="S88" s="30"/>
    </row>
    <row r="89" spans="1:17" s="2" customFormat="1" ht="13.5" customHeight="1">
      <c r="A89" s="20" t="s">
        <v>410</v>
      </c>
      <c r="B89" s="473" t="s">
        <v>203</v>
      </c>
      <c r="C89" s="473"/>
      <c r="D89" s="473"/>
      <c r="E89" s="473"/>
      <c r="F89" s="474"/>
      <c r="G89" s="21" t="s">
        <v>411</v>
      </c>
      <c r="H89" s="73">
        <v>40548</v>
      </c>
      <c r="I89" s="21" t="s">
        <v>412</v>
      </c>
      <c r="J89" s="73">
        <v>40745</v>
      </c>
      <c r="K89" s="21" t="s">
        <v>416</v>
      </c>
      <c r="L89" s="494" t="s">
        <v>770</v>
      </c>
      <c r="M89" s="494"/>
      <c r="N89" s="494"/>
      <c r="O89" s="494"/>
      <c r="P89" s="495"/>
      <c r="Q89" s="136"/>
    </row>
    <row r="90" spans="1:17" s="2" customFormat="1" ht="13.5" customHeight="1">
      <c r="A90" s="20" t="s">
        <v>413</v>
      </c>
      <c r="B90" s="370" t="s">
        <v>204</v>
      </c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1"/>
      <c r="Q90" s="136"/>
    </row>
    <row r="91" spans="1:17" s="32" customFormat="1" ht="11.25">
      <c r="A91" s="493"/>
      <c r="B91" s="493"/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136"/>
    </row>
    <row r="92" spans="1:17" s="2" customFormat="1" ht="13.5" customHeight="1">
      <c r="A92" s="20" t="s">
        <v>410</v>
      </c>
      <c r="B92" s="473" t="s">
        <v>205</v>
      </c>
      <c r="C92" s="473"/>
      <c r="D92" s="473"/>
      <c r="E92" s="473"/>
      <c r="F92" s="474"/>
      <c r="G92" s="21" t="s">
        <v>411</v>
      </c>
      <c r="H92" s="73">
        <v>40616</v>
      </c>
      <c r="I92" s="21" t="s">
        <v>412</v>
      </c>
      <c r="J92" s="73" t="s">
        <v>692</v>
      </c>
      <c r="K92" s="21" t="s">
        <v>416</v>
      </c>
      <c r="L92" s="494" t="s">
        <v>692</v>
      </c>
      <c r="M92" s="494"/>
      <c r="N92" s="494"/>
      <c r="O92" s="494"/>
      <c r="P92" s="495"/>
      <c r="Q92" s="136"/>
    </row>
    <row r="93" spans="1:17" s="2" customFormat="1" ht="13.5" customHeight="1">
      <c r="A93" s="20" t="s">
        <v>413</v>
      </c>
      <c r="B93" s="370" t="s">
        <v>117</v>
      </c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1"/>
      <c r="Q93" s="136"/>
    </row>
    <row r="94" spans="1:17" s="32" customFormat="1" ht="11.25">
      <c r="A94" s="493"/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136"/>
    </row>
    <row r="95" spans="1:17" s="2" customFormat="1" ht="13.5" customHeight="1">
      <c r="A95" s="20" t="s">
        <v>410</v>
      </c>
      <c r="B95" s="473" t="s">
        <v>206</v>
      </c>
      <c r="C95" s="473"/>
      <c r="D95" s="473"/>
      <c r="E95" s="473"/>
      <c r="F95" s="474"/>
      <c r="G95" s="21" t="s">
        <v>411</v>
      </c>
      <c r="H95" s="73">
        <v>40616</v>
      </c>
      <c r="I95" s="21" t="s">
        <v>412</v>
      </c>
      <c r="J95" s="73" t="s">
        <v>692</v>
      </c>
      <c r="K95" s="21" t="s">
        <v>416</v>
      </c>
      <c r="L95" s="494" t="s">
        <v>692</v>
      </c>
      <c r="M95" s="494"/>
      <c r="N95" s="494"/>
      <c r="O95" s="494"/>
      <c r="P95" s="495"/>
      <c r="Q95" s="136"/>
    </row>
    <row r="96" spans="1:17" s="2" customFormat="1" ht="13.5" customHeight="1">
      <c r="A96" s="20" t="s">
        <v>413</v>
      </c>
      <c r="B96" s="370" t="s">
        <v>117</v>
      </c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1"/>
      <c r="Q96" s="136"/>
    </row>
    <row r="97" spans="1:17" s="32" customFormat="1" ht="11.25">
      <c r="A97" s="492"/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136"/>
    </row>
    <row r="98" spans="1:19" s="31" customFormat="1" ht="11.25">
      <c r="A98" s="368" t="s">
        <v>532</v>
      </c>
      <c r="B98" s="369"/>
      <c r="C98" s="369"/>
      <c r="D98" s="369"/>
      <c r="E98" s="375"/>
      <c r="F98" s="496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136"/>
      <c r="R98" s="30"/>
      <c r="S98" s="30"/>
    </row>
    <row r="99" spans="1:17" s="2" customFormat="1" ht="13.5" customHeight="1">
      <c r="A99" s="20" t="s">
        <v>410</v>
      </c>
      <c r="B99" s="473" t="s">
        <v>263</v>
      </c>
      <c r="C99" s="473"/>
      <c r="D99" s="473"/>
      <c r="E99" s="473"/>
      <c r="F99" s="474"/>
      <c r="G99" s="21" t="s">
        <v>411</v>
      </c>
      <c r="H99" s="73">
        <v>40603</v>
      </c>
      <c r="I99" s="21" t="s">
        <v>412</v>
      </c>
      <c r="J99" s="73">
        <v>41333</v>
      </c>
      <c r="K99" s="21" t="s">
        <v>416</v>
      </c>
      <c r="L99" s="494" t="s">
        <v>770</v>
      </c>
      <c r="M99" s="494"/>
      <c r="N99" s="494"/>
      <c r="O99" s="494"/>
      <c r="P99" s="495"/>
      <c r="Q99" s="136"/>
    </row>
    <row r="100" spans="1:17" s="2" customFormat="1" ht="13.5" customHeight="1">
      <c r="A100" s="20" t="s">
        <v>413</v>
      </c>
      <c r="B100" s="370" t="s">
        <v>117</v>
      </c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1"/>
      <c r="Q100" s="136"/>
    </row>
    <row r="101" spans="1:17" s="32" customFormat="1" ht="11.25">
      <c r="A101" s="493"/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136"/>
    </row>
    <row r="102" spans="1:17" s="2" customFormat="1" ht="13.5" customHeight="1">
      <c r="A102" s="20" t="s">
        <v>410</v>
      </c>
      <c r="B102" s="473" t="s">
        <v>264</v>
      </c>
      <c r="C102" s="473"/>
      <c r="D102" s="473"/>
      <c r="E102" s="473"/>
      <c r="F102" s="474"/>
      <c r="G102" s="21" t="s">
        <v>411</v>
      </c>
      <c r="H102" s="73">
        <v>40238</v>
      </c>
      <c r="I102" s="21" t="s">
        <v>412</v>
      </c>
      <c r="J102" s="73">
        <v>41698</v>
      </c>
      <c r="K102" s="21" t="s">
        <v>416</v>
      </c>
      <c r="L102" s="494" t="s">
        <v>692</v>
      </c>
      <c r="M102" s="494"/>
      <c r="N102" s="494"/>
      <c r="O102" s="494"/>
      <c r="P102" s="495"/>
      <c r="Q102" s="136"/>
    </row>
    <row r="103" spans="1:17" s="2" customFormat="1" ht="13.5" customHeight="1">
      <c r="A103" s="20" t="s">
        <v>413</v>
      </c>
      <c r="B103" s="370" t="s">
        <v>117</v>
      </c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1"/>
      <c r="Q103" s="136"/>
    </row>
    <row r="104" spans="1:17" s="32" customFormat="1" ht="11.25">
      <c r="A104" s="492"/>
      <c r="B104" s="492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136"/>
    </row>
    <row r="105" spans="1:19" s="31" customFormat="1" ht="11.25">
      <c r="A105" s="368" t="s">
        <v>1212</v>
      </c>
      <c r="B105" s="369"/>
      <c r="C105" s="369"/>
      <c r="D105" s="369"/>
      <c r="E105" s="375"/>
      <c r="F105" s="496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136"/>
      <c r="R105" s="30"/>
      <c r="S105" s="30"/>
    </row>
    <row r="106" spans="1:17" s="2" customFormat="1" ht="13.5" customHeight="1">
      <c r="A106" s="20" t="s">
        <v>410</v>
      </c>
      <c r="B106" s="473" t="s">
        <v>270</v>
      </c>
      <c r="C106" s="473"/>
      <c r="D106" s="473"/>
      <c r="E106" s="473"/>
      <c r="F106" s="474"/>
      <c r="G106" s="21" t="s">
        <v>411</v>
      </c>
      <c r="H106" s="73">
        <v>40252</v>
      </c>
      <c r="I106" s="21" t="s">
        <v>412</v>
      </c>
      <c r="J106" s="73">
        <v>40893</v>
      </c>
      <c r="K106" s="21" t="s">
        <v>416</v>
      </c>
      <c r="L106" s="494" t="s">
        <v>761</v>
      </c>
      <c r="M106" s="494"/>
      <c r="N106" s="494"/>
      <c r="O106" s="494"/>
      <c r="P106" s="495"/>
      <c r="Q106" s="136"/>
    </row>
    <row r="107" spans="1:17" s="2" customFormat="1" ht="13.5" customHeight="1">
      <c r="A107" s="20" t="s">
        <v>413</v>
      </c>
      <c r="B107" s="370" t="s">
        <v>271</v>
      </c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1"/>
      <c r="Q107" s="136"/>
    </row>
    <row r="108" spans="1:17" s="32" customFormat="1" ht="11.25">
      <c r="A108" s="493"/>
      <c r="B108" s="493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136"/>
    </row>
    <row r="109" spans="1:17" s="2" customFormat="1" ht="13.5" customHeight="1">
      <c r="A109" s="20" t="s">
        <v>410</v>
      </c>
      <c r="B109" s="473" t="s">
        <v>272</v>
      </c>
      <c r="C109" s="473"/>
      <c r="D109" s="473"/>
      <c r="E109" s="473"/>
      <c r="F109" s="474"/>
      <c r="G109" s="21" t="s">
        <v>411</v>
      </c>
      <c r="H109" s="73">
        <v>40252</v>
      </c>
      <c r="I109" s="21" t="s">
        <v>412</v>
      </c>
      <c r="J109" s="73">
        <v>40892</v>
      </c>
      <c r="K109" s="21" t="s">
        <v>416</v>
      </c>
      <c r="L109" s="494" t="s">
        <v>770</v>
      </c>
      <c r="M109" s="494"/>
      <c r="N109" s="494"/>
      <c r="O109" s="494"/>
      <c r="P109" s="495"/>
      <c r="Q109" s="136"/>
    </row>
    <row r="110" spans="1:17" s="2" customFormat="1" ht="13.5" customHeight="1">
      <c r="A110" s="20" t="s">
        <v>413</v>
      </c>
      <c r="B110" s="370" t="s">
        <v>117</v>
      </c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1"/>
      <c r="Q110" s="136"/>
    </row>
    <row r="111" spans="1:17" s="32" customFormat="1" ht="11.25">
      <c r="A111" s="492"/>
      <c r="B111" s="492"/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136"/>
    </row>
    <row r="112" spans="1:19" s="31" customFormat="1" ht="11.25">
      <c r="A112" s="368" t="s">
        <v>1301</v>
      </c>
      <c r="B112" s="369"/>
      <c r="C112" s="369"/>
      <c r="D112" s="369"/>
      <c r="E112" s="375"/>
      <c r="F112" s="496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136"/>
      <c r="R112" s="30"/>
      <c r="S112" s="30"/>
    </row>
    <row r="113" spans="1:17" s="2" customFormat="1" ht="13.5" customHeight="1">
      <c r="A113" s="20" t="s">
        <v>410</v>
      </c>
      <c r="B113" s="473" t="s">
        <v>292</v>
      </c>
      <c r="C113" s="473"/>
      <c r="D113" s="473"/>
      <c r="E113" s="473"/>
      <c r="F113" s="474"/>
      <c r="G113" s="21" t="s">
        <v>411</v>
      </c>
      <c r="H113" s="73">
        <v>40012</v>
      </c>
      <c r="I113" s="21" t="s">
        <v>412</v>
      </c>
      <c r="J113" s="73">
        <v>40669</v>
      </c>
      <c r="K113" s="21" t="s">
        <v>416</v>
      </c>
      <c r="L113" s="494" t="s">
        <v>925</v>
      </c>
      <c r="M113" s="494"/>
      <c r="N113" s="494"/>
      <c r="O113" s="494"/>
      <c r="P113" s="495"/>
      <c r="Q113" s="136"/>
    </row>
    <row r="114" spans="1:17" s="2" customFormat="1" ht="13.5" customHeight="1">
      <c r="A114" s="20" t="s">
        <v>413</v>
      </c>
      <c r="B114" s="370" t="s">
        <v>293</v>
      </c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1"/>
      <c r="Q114" s="136"/>
    </row>
    <row r="115" spans="1:17" s="32" customFormat="1" ht="11.25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136"/>
    </row>
    <row r="116" spans="1:17" s="2" customFormat="1" ht="13.5" customHeight="1">
      <c r="A116" s="20" t="s">
        <v>410</v>
      </c>
      <c r="B116" s="473" t="s">
        <v>294</v>
      </c>
      <c r="C116" s="473"/>
      <c r="D116" s="473"/>
      <c r="E116" s="473"/>
      <c r="F116" s="474"/>
      <c r="G116" s="21" t="s">
        <v>411</v>
      </c>
      <c r="H116" s="73">
        <v>40238</v>
      </c>
      <c r="I116" s="21" t="s">
        <v>412</v>
      </c>
      <c r="J116" s="73" t="s">
        <v>692</v>
      </c>
      <c r="K116" s="21" t="s">
        <v>416</v>
      </c>
      <c r="L116" s="494" t="s">
        <v>761</v>
      </c>
      <c r="M116" s="494"/>
      <c r="N116" s="494"/>
      <c r="O116" s="494"/>
      <c r="P116" s="495"/>
      <c r="Q116" s="136"/>
    </row>
    <row r="117" spans="1:17" s="2" customFormat="1" ht="13.5" customHeight="1">
      <c r="A117" s="20" t="s">
        <v>413</v>
      </c>
      <c r="B117" s="370" t="s">
        <v>295</v>
      </c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1"/>
      <c r="Q117" s="136"/>
    </row>
    <row r="118" spans="1:17" s="32" customFormat="1" ht="11.25">
      <c r="A118" s="492"/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136"/>
    </row>
  </sheetData>
  <sheetProtection password="CEFE" sheet="1" objects="1" scenarios="1"/>
  <mergeCells count="166">
    <mergeCell ref="A74:P74"/>
    <mergeCell ref="B83:P83"/>
    <mergeCell ref="A84:P84"/>
    <mergeCell ref="B85:F85"/>
    <mergeCell ref="L85:P85"/>
    <mergeCell ref="B80:P80"/>
    <mergeCell ref="A81:P81"/>
    <mergeCell ref="B82:F82"/>
    <mergeCell ref="L82:P82"/>
    <mergeCell ref="B77:P77"/>
    <mergeCell ref="B70:P70"/>
    <mergeCell ref="A71:P71"/>
    <mergeCell ref="B72:F72"/>
    <mergeCell ref="L72:P72"/>
    <mergeCell ref="A65:E65"/>
    <mergeCell ref="F65:P65"/>
    <mergeCell ref="B86:P86"/>
    <mergeCell ref="B66:F66"/>
    <mergeCell ref="L66:P66"/>
    <mergeCell ref="B67:P67"/>
    <mergeCell ref="A68:P68"/>
    <mergeCell ref="B69:F69"/>
    <mergeCell ref="L69:P69"/>
    <mergeCell ref="B73:P73"/>
    <mergeCell ref="A78:P78"/>
    <mergeCell ref="B79:F79"/>
    <mergeCell ref="L79:P79"/>
    <mergeCell ref="A75:E75"/>
    <mergeCell ref="F75:P75"/>
    <mergeCell ref="B76:F76"/>
    <mergeCell ref="L76:P76"/>
    <mergeCell ref="B64:P64"/>
    <mergeCell ref="B60:P60"/>
    <mergeCell ref="A61:P61"/>
    <mergeCell ref="B57:P57"/>
    <mergeCell ref="A58:P58"/>
    <mergeCell ref="B59:F59"/>
    <mergeCell ref="L59:P59"/>
    <mergeCell ref="A52:P52"/>
    <mergeCell ref="B56:F56"/>
    <mergeCell ref="L56:P56"/>
    <mergeCell ref="B53:F53"/>
    <mergeCell ref="L53:P53"/>
    <mergeCell ref="B54:P54"/>
    <mergeCell ref="A55:P55"/>
    <mergeCell ref="A49:P49"/>
    <mergeCell ref="B50:F50"/>
    <mergeCell ref="L50:P50"/>
    <mergeCell ref="B51:P51"/>
    <mergeCell ref="A46:P46"/>
    <mergeCell ref="B47:F47"/>
    <mergeCell ref="L47:P47"/>
    <mergeCell ref="B48:P48"/>
    <mergeCell ref="A1:P1"/>
    <mergeCell ref="A4:P5"/>
    <mergeCell ref="A2:P2"/>
    <mergeCell ref="M3:N3"/>
    <mergeCell ref="O3:P3"/>
    <mergeCell ref="F3:L3"/>
    <mergeCell ref="A3:E3"/>
    <mergeCell ref="A6:E6"/>
    <mergeCell ref="F6:P6"/>
    <mergeCell ref="B7:F7"/>
    <mergeCell ref="L7:P7"/>
    <mergeCell ref="B8:P8"/>
    <mergeCell ref="A12:P12"/>
    <mergeCell ref="A13:E13"/>
    <mergeCell ref="F13:P13"/>
    <mergeCell ref="B14:F14"/>
    <mergeCell ref="L14:P14"/>
    <mergeCell ref="B15:P15"/>
    <mergeCell ref="A16:P16"/>
    <mergeCell ref="A17:E17"/>
    <mergeCell ref="F17:P17"/>
    <mergeCell ref="B18:F18"/>
    <mergeCell ref="L18:P18"/>
    <mergeCell ref="B19:P19"/>
    <mergeCell ref="A20:P20"/>
    <mergeCell ref="B21:F21"/>
    <mergeCell ref="L21:P21"/>
    <mergeCell ref="B22:P22"/>
    <mergeCell ref="A23:P23"/>
    <mergeCell ref="B24:F24"/>
    <mergeCell ref="L24:P24"/>
    <mergeCell ref="B28:P28"/>
    <mergeCell ref="A29:P29"/>
    <mergeCell ref="B25:P25"/>
    <mergeCell ref="A26:P26"/>
    <mergeCell ref="B27:F27"/>
    <mergeCell ref="L27:P27"/>
    <mergeCell ref="B30:F30"/>
    <mergeCell ref="L30:P30"/>
    <mergeCell ref="B31:P31"/>
    <mergeCell ref="A32:P32"/>
    <mergeCell ref="A33:E33"/>
    <mergeCell ref="F33:P33"/>
    <mergeCell ref="B34:F34"/>
    <mergeCell ref="L34:P34"/>
    <mergeCell ref="B35:P35"/>
    <mergeCell ref="A36:P36"/>
    <mergeCell ref="B37:F37"/>
    <mergeCell ref="L37:P37"/>
    <mergeCell ref="B38:P38"/>
    <mergeCell ref="A39:P39"/>
    <mergeCell ref="B40:F40"/>
    <mergeCell ref="L40:P40"/>
    <mergeCell ref="B41:P41"/>
    <mergeCell ref="A87:P87"/>
    <mergeCell ref="A88:E88"/>
    <mergeCell ref="F88:P88"/>
    <mergeCell ref="A42:P42"/>
    <mergeCell ref="A43:E43"/>
    <mergeCell ref="F43:P43"/>
    <mergeCell ref="B44:F44"/>
    <mergeCell ref="L44:P44"/>
    <mergeCell ref="B45:P45"/>
    <mergeCell ref="B89:F89"/>
    <mergeCell ref="L89:P89"/>
    <mergeCell ref="B90:P90"/>
    <mergeCell ref="A91:P91"/>
    <mergeCell ref="B92:F92"/>
    <mergeCell ref="L92:P92"/>
    <mergeCell ref="B93:P93"/>
    <mergeCell ref="A94:P94"/>
    <mergeCell ref="B95:F95"/>
    <mergeCell ref="L95:P95"/>
    <mergeCell ref="B96:P96"/>
    <mergeCell ref="A97:P97"/>
    <mergeCell ref="A98:E98"/>
    <mergeCell ref="F98:P98"/>
    <mergeCell ref="B99:F99"/>
    <mergeCell ref="L99:P99"/>
    <mergeCell ref="B100:P100"/>
    <mergeCell ref="A101:P101"/>
    <mergeCell ref="B102:F102"/>
    <mergeCell ref="L102:P102"/>
    <mergeCell ref="B103:P103"/>
    <mergeCell ref="A104:P104"/>
    <mergeCell ref="A105:E105"/>
    <mergeCell ref="F105:P105"/>
    <mergeCell ref="B106:F106"/>
    <mergeCell ref="L106:P106"/>
    <mergeCell ref="B107:P107"/>
    <mergeCell ref="A108:P108"/>
    <mergeCell ref="B109:F109"/>
    <mergeCell ref="L109:P109"/>
    <mergeCell ref="B110:P110"/>
    <mergeCell ref="A111:P111"/>
    <mergeCell ref="A112:E112"/>
    <mergeCell ref="F112:P112"/>
    <mergeCell ref="B113:F113"/>
    <mergeCell ref="L113:P113"/>
    <mergeCell ref="B114:P114"/>
    <mergeCell ref="A115:P115"/>
    <mergeCell ref="B116:F116"/>
    <mergeCell ref="L116:P116"/>
    <mergeCell ref="B117:P117"/>
    <mergeCell ref="A118:P118"/>
    <mergeCell ref="A9:P9"/>
    <mergeCell ref="B10:F10"/>
    <mergeCell ref="L10:P10"/>
    <mergeCell ref="B11:P11"/>
    <mergeCell ref="A62:E62"/>
    <mergeCell ref="F62:P62"/>
    <mergeCell ref="B63:F63"/>
    <mergeCell ref="L63:P6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97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499"/>
      <c r="Q1" s="46"/>
    </row>
    <row r="2" spans="1:17" ht="13.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46"/>
    </row>
    <row r="3" spans="1:17" ht="13.5" thickBot="1">
      <c r="A3" s="498" t="s">
        <v>429</v>
      </c>
      <c r="B3" s="382"/>
      <c r="C3" s="382"/>
      <c r="D3" s="499"/>
      <c r="E3" s="392"/>
      <c r="F3" s="385"/>
      <c r="G3" s="385"/>
      <c r="H3" s="385"/>
      <c r="I3" s="385"/>
      <c r="J3" s="385"/>
      <c r="K3" s="385"/>
      <c r="L3" s="385"/>
      <c r="M3" s="390" t="s">
        <v>417</v>
      </c>
      <c r="N3" s="391"/>
      <c r="O3" s="388" t="s">
        <v>682</v>
      </c>
      <c r="P3" s="389"/>
      <c r="Q3" s="46"/>
    </row>
    <row r="4" spans="1:17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46"/>
    </row>
    <row r="5" spans="1:17" s="8" customFormat="1" ht="12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46"/>
    </row>
    <row r="6" spans="1:19" s="9" customFormat="1" ht="12.75">
      <c r="A6" s="368" t="s">
        <v>96</v>
      </c>
      <c r="B6" s="369"/>
      <c r="C6" s="369"/>
      <c r="D6" s="369"/>
      <c r="E6" s="375"/>
      <c r="F6" s="496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6"/>
      <c r="R6" s="18"/>
      <c r="S6" s="18"/>
    </row>
    <row r="7" spans="1:17" s="1" customFormat="1" ht="13.5" customHeight="1">
      <c r="A7" s="20" t="s">
        <v>410</v>
      </c>
      <c r="B7" s="473" t="s">
        <v>1354</v>
      </c>
      <c r="C7" s="473"/>
      <c r="D7" s="473"/>
      <c r="E7" s="473"/>
      <c r="F7" s="474"/>
      <c r="G7" s="21" t="s">
        <v>411</v>
      </c>
      <c r="H7" s="72">
        <v>40391</v>
      </c>
      <c r="I7" s="21" t="s">
        <v>412</v>
      </c>
      <c r="J7" s="72">
        <v>40755</v>
      </c>
      <c r="K7" s="21" t="s">
        <v>416</v>
      </c>
      <c r="L7" s="505" t="s">
        <v>698</v>
      </c>
      <c r="M7" s="505"/>
      <c r="N7" s="94" t="s">
        <v>367</v>
      </c>
      <c r="O7" s="505" t="s">
        <v>703</v>
      </c>
      <c r="P7" s="506"/>
      <c r="Q7" s="46"/>
    </row>
    <row r="8" spans="1:17" s="1" customFormat="1" ht="13.5" customHeight="1">
      <c r="A8" s="20" t="s">
        <v>413</v>
      </c>
      <c r="B8" s="420" t="s">
        <v>97</v>
      </c>
      <c r="C8" s="420"/>
      <c r="D8" s="420"/>
      <c r="E8" s="420"/>
      <c r="F8" s="420"/>
      <c r="G8" s="420"/>
      <c r="H8" s="420"/>
      <c r="I8" s="420"/>
      <c r="J8" s="76" t="s">
        <v>368</v>
      </c>
      <c r="K8" s="420" t="s">
        <v>771</v>
      </c>
      <c r="L8" s="420"/>
      <c r="M8" s="420"/>
      <c r="N8" s="420"/>
      <c r="O8" s="420"/>
      <c r="P8" s="420"/>
      <c r="Q8" s="46"/>
    </row>
    <row r="9" spans="1:17" ht="12.75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6"/>
    </row>
    <row r="10" spans="1:17" s="1" customFormat="1" ht="13.5" customHeight="1">
      <c r="A10" s="20" t="s">
        <v>410</v>
      </c>
      <c r="B10" s="473" t="s">
        <v>98</v>
      </c>
      <c r="C10" s="473"/>
      <c r="D10" s="473"/>
      <c r="E10" s="473"/>
      <c r="F10" s="474"/>
      <c r="G10" s="21" t="s">
        <v>411</v>
      </c>
      <c r="H10" s="72">
        <v>40591</v>
      </c>
      <c r="I10" s="21" t="s">
        <v>412</v>
      </c>
      <c r="J10" s="72">
        <v>40711</v>
      </c>
      <c r="K10" s="21" t="s">
        <v>416</v>
      </c>
      <c r="L10" s="505" t="s">
        <v>698</v>
      </c>
      <c r="M10" s="505"/>
      <c r="N10" s="94" t="s">
        <v>367</v>
      </c>
      <c r="O10" s="505" t="s">
        <v>704</v>
      </c>
      <c r="P10" s="506"/>
      <c r="Q10" s="46"/>
    </row>
    <row r="11" spans="1:17" s="1" customFormat="1" ht="13.5" customHeight="1">
      <c r="A11" s="20" t="s">
        <v>413</v>
      </c>
      <c r="B11" s="420" t="s">
        <v>99</v>
      </c>
      <c r="C11" s="420"/>
      <c r="D11" s="420"/>
      <c r="E11" s="420"/>
      <c r="F11" s="420"/>
      <c r="G11" s="420"/>
      <c r="H11" s="420"/>
      <c r="I11" s="420"/>
      <c r="J11" s="76" t="s">
        <v>368</v>
      </c>
      <c r="K11" s="420" t="s">
        <v>391</v>
      </c>
      <c r="L11" s="420"/>
      <c r="M11" s="420"/>
      <c r="N11" s="420"/>
      <c r="O11" s="420"/>
      <c r="P11" s="420"/>
      <c r="Q11" s="46"/>
    </row>
    <row r="12" spans="1:17" ht="12.75">
      <c r="A12" s="4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6"/>
    </row>
    <row r="13" spans="1:17" s="1" customFormat="1" ht="13.5" customHeight="1">
      <c r="A13" s="20" t="s">
        <v>410</v>
      </c>
      <c r="B13" s="473" t="s">
        <v>100</v>
      </c>
      <c r="C13" s="473"/>
      <c r="D13" s="473"/>
      <c r="E13" s="473"/>
      <c r="F13" s="474"/>
      <c r="G13" s="21" t="s">
        <v>411</v>
      </c>
      <c r="H13" s="72">
        <v>40591</v>
      </c>
      <c r="I13" s="21" t="s">
        <v>412</v>
      </c>
      <c r="J13" s="72">
        <v>40711</v>
      </c>
      <c r="K13" s="21" t="s">
        <v>416</v>
      </c>
      <c r="L13" s="505" t="s">
        <v>698</v>
      </c>
      <c r="M13" s="505"/>
      <c r="N13" s="94" t="s">
        <v>367</v>
      </c>
      <c r="O13" s="505" t="s">
        <v>704</v>
      </c>
      <c r="P13" s="506"/>
      <c r="Q13" s="46"/>
    </row>
    <row r="14" spans="1:17" s="1" customFormat="1" ht="13.5" customHeight="1">
      <c r="A14" s="20" t="s">
        <v>413</v>
      </c>
      <c r="B14" s="420" t="s">
        <v>1041</v>
      </c>
      <c r="C14" s="420"/>
      <c r="D14" s="420"/>
      <c r="E14" s="420"/>
      <c r="F14" s="420"/>
      <c r="G14" s="420"/>
      <c r="H14" s="420"/>
      <c r="I14" s="420"/>
      <c r="J14" s="76" t="s">
        <v>368</v>
      </c>
      <c r="K14" s="420" t="s">
        <v>391</v>
      </c>
      <c r="L14" s="420"/>
      <c r="M14" s="420"/>
      <c r="N14" s="420"/>
      <c r="O14" s="420"/>
      <c r="P14" s="420"/>
      <c r="Q14" s="46"/>
    </row>
    <row r="15" spans="1:17" ht="12.75">
      <c r="A15" s="493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6"/>
    </row>
    <row r="16" spans="1:17" s="1" customFormat="1" ht="13.5" customHeight="1">
      <c r="A16" s="20" t="s">
        <v>410</v>
      </c>
      <c r="B16" s="473" t="s">
        <v>101</v>
      </c>
      <c r="C16" s="473"/>
      <c r="D16" s="473"/>
      <c r="E16" s="473"/>
      <c r="F16" s="474"/>
      <c r="G16" s="21" t="s">
        <v>411</v>
      </c>
      <c r="H16" s="72">
        <v>40588</v>
      </c>
      <c r="I16" s="21" t="s">
        <v>412</v>
      </c>
      <c r="J16" s="72">
        <v>40725</v>
      </c>
      <c r="K16" s="21" t="s">
        <v>416</v>
      </c>
      <c r="L16" s="505" t="s">
        <v>692</v>
      </c>
      <c r="M16" s="505"/>
      <c r="N16" s="94" t="s">
        <v>367</v>
      </c>
      <c r="O16" s="505" t="s">
        <v>704</v>
      </c>
      <c r="P16" s="506"/>
      <c r="Q16" s="46"/>
    </row>
    <row r="17" spans="1:17" s="1" customFormat="1" ht="13.5" customHeight="1">
      <c r="A17" s="20" t="s">
        <v>413</v>
      </c>
      <c r="B17" s="420" t="s">
        <v>1053</v>
      </c>
      <c r="C17" s="420"/>
      <c r="D17" s="420"/>
      <c r="E17" s="420"/>
      <c r="F17" s="420"/>
      <c r="G17" s="420"/>
      <c r="H17" s="420"/>
      <c r="I17" s="420"/>
      <c r="J17" s="76" t="s">
        <v>368</v>
      </c>
      <c r="K17" s="420" t="s">
        <v>825</v>
      </c>
      <c r="L17" s="420"/>
      <c r="M17" s="420"/>
      <c r="N17" s="420"/>
      <c r="O17" s="420"/>
      <c r="P17" s="420"/>
      <c r="Q17" s="46"/>
    </row>
    <row r="18" spans="1:16" ht="12.75">
      <c r="A18" s="492"/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</row>
    <row r="19" spans="1:19" s="9" customFormat="1" ht="12.75">
      <c r="A19" s="368" t="s">
        <v>831</v>
      </c>
      <c r="B19" s="369"/>
      <c r="C19" s="369"/>
      <c r="D19" s="369"/>
      <c r="E19" s="375"/>
      <c r="F19" s="496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6"/>
      <c r="R19" s="18"/>
      <c r="S19" s="18"/>
    </row>
    <row r="20" spans="1:17" s="1" customFormat="1" ht="13.5" customHeight="1">
      <c r="A20" s="20" t="s">
        <v>410</v>
      </c>
      <c r="B20" s="473" t="s">
        <v>832</v>
      </c>
      <c r="C20" s="473"/>
      <c r="D20" s="473"/>
      <c r="E20" s="473"/>
      <c r="F20" s="474"/>
      <c r="G20" s="21" t="s">
        <v>411</v>
      </c>
      <c r="H20" s="72" t="s">
        <v>692</v>
      </c>
      <c r="I20" s="21" t="s">
        <v>412</v>
      </c>
      <c r="J20" s="72" t="s">
        <v>692</v>
      </c>
      <c r="K20" s="21" t="s">
        <v>416</v>
      </c>
      <c r="L20" s="505" t="s">
        <v>692</v>
      </c>
      <c r="M20" s="505"/>
      <c r="N20" s="94" t="s">
        <v>367</v>
      </c>
      <c r="O20" s="505" t="s">
        <v>692</v>
      </c>
      <c r="P20" s="506"/>
      <c r="Q20" s="46"/>
    </row>
    <row r="21" spans="1:17" s="1" customFormat="1" ht="13.5" customHeight="1">
      <c r="A21" s="20" t="s">
        <v>413</v>
      </c>
      <c r="B21" s="420" t="s">
        <v>833</v>
      </c>
      <c r="C21" s="420"/>
      <c r="D21" s="420"/>
      <c r="E21" s="420"/>
      <c r="F21" s="420"/>
      <c r="G21" s="420"/>
      <c r="H21" s="420"/>
      <c r="I21" s="420"/>
      <c r="J21" s="76" t="s">
        <v>368</v>
      </c>
      <c r="K21" s="420" t="s">
        <v>391</v>
      </c>
      <c r="L21" s="420"/>
      <c r="M21" s="420"/>
      <c r="N21" s="420"/>
      <c r="O21" s="420"/>
      <c r="P21" s="420"/>
      <c r="Q21" s="46"/>
    </row>
    <row r="22" spans="1:17" ht="12.75">
      <c r="A22" s="493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6"/>
    </row>
    <row r="23" spans="1:17" s="1" customFormat="1" ht="13.5" customHeight="1">
      <c r="A23" s="20" t="s">
        <v>410</v>
      </c>
      <c r="B23" s="473" t="s">
        <v>834</v>
      </c>
      <c r="C23" s="473"/>
      <c r="D23" s="473"/>
      <c r="E23" s="473"/>
      <c r="F23" s="474"/>
      <c r="G23" s="21" t="s">
        <v>411</v>
      </c>
      <c r="H23" s="72" t="s">
        <v>692</v>
      </c>
      <c r="I23" s="21" t="s">
        <v>412</v>
      </c>
      <c r="J23" s="72" t="s">
        <v>692</v>
      </c>
      <c r="K23" s="21" t="s">
        <v>416</v>
      </c>
      <c r="L23" s="505" t="s">
        <v>692</v>
      </c>
      <c r="M23" s="505"/>
      <c r="N23" s="94" t="s">
        <v>367</v>
      </c>
      <c r="O23" s="505" t="s">
        <v>692</v>
      </c>
      <c r="P23" s="506"/>
      <c r="Q23" s="46"/>
    </row>
    <row r="24" spans="1:17" s="1" customFormat="1" ht="13.5" customHeight="1">
      <c r="A24" s="20" t="s">
        <v>413</v>
      </c>
      <c r="B24" s="420" t="s">
        <v>833</v>
      </c>
      <c r="C24" s="420"/>
      <c r="D24" s="420"/>
      <c r="E24" s="420"/>
      <c r="F24" s="420"/>
      <c r="G24" s="420"/>
      <c r="H24" s="420"/>
      <c r="I24" s="420"/>
      <c r="J24" s="76" t="s">
        <v>368</v>
      </c>
      <c r="K24" s="420" t="s">
        <v>391</v>
      </c>
      <c r="L24" s="420"/>
      <c r="M24" s="420"/>
      <c r="N24" s="420"/>
      <c r="O24" s="420"/>
      <c r="P24" s="420"/>
      <c r="Q24" s="46"/>
    </row>
    <row r="25" spans="1:17" ht="12.75">
      <c r="A25" s="49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6"/>
    </row>
    <row r="26" spans="1:19" s="9" customFormat="1" ht="12.75">
      <c r="A26" s="368" t="s">
        <v>710</v>
      </c>
      <c r="B26" s="369"/>
      <c r="C26" s="369"/>
      <c r="D26" s="369"/>
      <c r="E26" s="375"/>
      <c r="F26" s="496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6"/>
      <c r="R26" s="18"/>
      <c r="S26" s="18"/>
    </row>
    <row r="27" spans="1:17" s="1" customFormat="1" ht="13.5" customHeight="1">
      <c r="A27" s="20" t="s">
        <v>410</v>
      </c>
      <c r="B27" s="473" t="s">
        <v>732</v>
      </c>
      <c r="C27" s="473"/>
      <c r="D27" s="473"/>
      <c r="E27" s="473"/>
      <c r="F27" s="474"/>
      <c r="G27" s="21" t="s">
        <v>411</v>
      </c>
      <c r="H27" s="72">
        <v>40299</v>
      </c>
      <c r="I27" s="21" t="s">
        <v>412</v>
      </c>
      <c r="J27" s="72" t="s">
        <v>692</v>
      </c>
      <c r="K27" s="21" t="s">
        <v>416</v>
      </c>
      <c r="L27" s="505" t="s">
        <v>738</v>
      </c>
      <c r="M27" s="505"/>
      <c r="N27" s="94" t="s">
        <v>367</v>
      </c>
      <c r="O27" s="505" t="s">
        <v>703</v>
      </c>
      <c r="P27" s="506"/>
      <c r="Q27" s="46"/>
    </row>
    <row r="28" spans="1:17" s="1" customFormat="1" ht="13.5" customHeight="1">
      <c r="A28" s="20" t="s">
        <v>413</v>
      </c>
      <c r="B28" s="420" t="s">
        <v>733</v>
      </c>
      <c r="C28" s="420"/>
      <c r="D28" s="420"/>
      <c r="E28" s="420"/>
      <c r="F28" s="420"/>
      <c r="G28" s="420"/>
      <c r="H28" s="420"/>
      <c r="I28" s="420"/>
      <c r="J28" s="76" t="s">
        <v>368</v>
      </c>
      <c r="K28" s="420" t="s">
        <v>739</v>
      </c>
      <c r="L28" s="420"/>
      <c r="M28" s="420"/>
      <c r="N28" s="420"/>
      <c r="O28" s="420"/>
      <c r="P28" s="420"/>
      <c r="Q28" s="46"/>
    </row>
    <row r="29" spans="1:17" ht="12.75">
      <c r="A29" s="493"/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6"/>
    </row>
    <row r="30" spans="1:17" s="1" customFormat="1" ht="13.5" customHeight="1">
      <c r="A30" s="20" t="s">
        <v>410</v>
      </c>
      <c r="B30" s="473" t="s">
        <v>734</v>
      </c>
      <c r="C30" s="473"/>
      <c r="D30" s="473"/>
      <c r="E30" s="473"/>
      <c r="F30" s="474"/>
      <c r="G30" s="21" t="s">
        <v>411</v>
      </c>
      <c r="H30" s="72">
        <v>40588</v>
      </c>
      <c r="I30" s="21" t="s">
        <v>412</v>
      </c>
      <c r="J30" s="72">
        <v>40725</v>
      </c>
      <c r="K30" s="21" t="s">
        <v>416</v>
      </c>
      <c r="L30" s="505" t="s">
        <v>692</v>
      </c>
      <c r="M30" s="505"/>
      <c r="N30" s="94" t="s">
        <v>367</v>
      </c>
      <c r="O30" s="505" t="s">
        <v>704</v>
      </c>
      <c r="P30" s="506"/>
      <c r="Q30" s="46"/>
    </row>
    <row r="31" spans="1:17" s="1" customFormat="1" ht="13.5" customHeight="1">
      <c r="A31" s="20" t="s">
        <v>413</v>
      </c>
      <c r="B31" s="420" t="s">
        <v>735</v>
      </c>
      <c r="C31" s="420"/>
      <c r="D31" s="420"/>
      <c r="E31" s="420"/>
      <c r="F31" s="420"/>
      <c r="G31" s="420"/>
      <c r="H31" s="420"/>
      <c r="I31" s="420"/>
      <c r="J31" s="76" t="s">
        <v>368</v>
      </c>
      <c r="K31" s="420" t="s">
        <v>391</v>
      </c>
      <c r="L31" s="420"/>
      <c r="M31" s="420"/>
      <c r="N31" s="420"/>
      <c r="O31" s="420"/>
      <c r="P31" s="420"/>
      <c r="Q31" s="46"/>
    </row>
    <row r="32" spans="1:17" ht="12.75">
      <c r="A32" s="493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6"/>
    </row>
    <row r="33" spans="1:17" s="1" customFormat="1" ht="13.5" customHeight="1">
      <c r="A33" s="20" t="s">
        <v>410</v>
      </c>
      <c r="B33" s="473" t="s">
        <v>736</v>
      </c>
      <c r="C33" s="473"/>
      <c r="D33" s="473"/>
      <c r="E33" s="473"/>
      <c r="F33" s="474"/>
      <c r="G33" s="21" t="s">
        <v>411</v>
      </c>
      <c r="H33" s="72">
        <v>40588</v>
      </c>
      <c r="I33" s="21" t="s">
        <v>412</v>
      </c>
      <c r="J33" s="72">
        <v>40725</v>
      </c>
      <c r="K33" s="21" t="s">
        <v>416</v>
      </c>
      <c r="L33" s="505" t="s">
        <v>692</v>
      </c>
      <c r="M33" s="505"/>
      <c r="N33" s="94" t="s">
        <v>367</v>
      </c>
      <c r="O33" s="505" t="s">
        <v>704</v>
      </c>
      <c r="P33" s="506"/>
      <c r="Q33" s="46"/>
    </row>
    <row r="34" spans="1:17" s="1" customFormat="1" ht="13.5" customHeight="1">
      <c r="A34" s="20" t="s">
        <v>413</v>
      </c>
      <c r="B34" s="420" t="s">
        <v>737</v>
      </c>
      <c r="C34" s="420"/>
      <c r="D34" s="420"/>
      <c r="E34" s="420"/>
      <c r="F34" s="420"/>
      <c r="G34" s="420"/>
      <c r="H34" s="420"/>
      <c r="I34" s="420"/>
      <c r="J34" s="76" t="s">
        <v>368</v>
      </c>
      <c r="K34" s="420" t="s">
        <v>391</v>
      </c>
      <c r="L34" s="420"/>
      <c r="M34" s="420"/>
      <c r="N34" s="420"/>
      <c r="O34" s="420"/>
      <c r="P34" s="420"/>
      <c r="Q34" s="46"/>
    </row>
    <row r="35" spans="1:16" ht="12.75">
      <c r="A35" s="492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</row>
    <row r="36" spans="1:19" s="9" customFormat="1" ht="12.75">
      <c r="A36" s="368" t="s">
        <v>740</v>
      </c>
      <c r="B36" s="369"/>
      <c r="C36" s="369"/>
      <c r="D36" s="369"/>
      <c r="E36" s="375"/>
      <c r="F36" s="496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6"/>
      <c r="R36" s="18"/>
      <c r="S36" s="18"/>
    </row>
    <row r="37" spans="1:17" s="1" customFormat="1" ht="13.5" customHeight="1">
      <c r="A37" s="20" t="s">
        <v>410</v>
      </c>
      <c r="B37" s="473" t="s">
        <v>757</v>
      </c>
      <c r="C37" s="473"/>
      <c r="D37" s="473"/>
      <c r="E37" s="473"/>
      <c r="F37" s="474"/>
      <c r="G37" s="21" t="s">
        <v>411</v>
      </c>
      <c r="H37" s="72">
        <v>40392</v>
      </c>
      <c r="I37" s="21" t="s">
        <v>412</v>
      </c>
      <c r="J37" s="72">
        <v>40753</v>
      </c>
      <c r="K37" s="21" t="s">
        <v>416</v>
      </c>
      <c r="L37" s="505" t="s">
        <v>761</v>
      </c>
      <c r="M37" s="505"/>
      <c r="N37" s="94" t="s">
        <v>367</v>
      </c>
      <c r="O37" s="505" t="s">
        <v>704</v>
      </c>
      <c r="P37" s="506"/>
      <c r="Q37" s="46"/>
    </row>
    <row r="38" spans="1:17" s="1" customFormat="1" ht="13.5" customHeight="1">
      <c r="A38" s="20" t="s">
        <v>413</v>
      </c>
      <c r="B38" s="420" t="s">
        <v>758</v>
      </c>
      <c r="C38" s="420"/>
      <c r="D38" s="420"/>
      <c r="E38" s="420"/>
      <c r="F38" s="420"/>
      <c r="G38" s="420"/>
      <c r="H38" s="420"/>
      <c r="I38" s="420"/>
      <c r="J38" s="76" t="s">
        <v>368</v>
      </c>
      <c r="K38" s="420" t="s">
        <v>762</v>
      </c>
      <c r="L38" s="420"/>
      <c r="M38" s="420"/>
      <c r="N38" s="420"/>
      <c r="O38" s="420"/>
      <c r="P38" s="420"/>
      <c r="Q38" s="46"/>
    </row>
    <row r="39" spans="1:17" ht="12.75">
      <c r="A39" s="493"/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6"/>
    </row>
    <row r="40" spans="1:17" s="1" customFormat="1" ht="13.5" customHeight="1">
      <c r="A40" s="20" t="s">
        <v>410</v>
      </c>
      <c r="B40" s="473" t="s">
        <v>759</v>
      </c>
      <c r="C40" s="473"/>
      <c r="D40" s="473"/>
      <c r="E40" s="473"/>
      <c r="F40" s="474"/>
      <c r="G40" s="21" t="s">
        <v>411</v>
      </c>
      <c r="H40" s="72">
        <v>40757</v>
      </c>
      <c r="I40" s="21" t="s">
        <v>412</v>
      </c>
      <c r="J40" s="72">
        <v>40388</v>
      </c>
      <c r="K40" s="21" t="s">
        <v>416</v>
      </c>
      <c r="L40" s="505" t="s">
        <v>761</v>
      </c>
      <c r="M40" s="505"/>
      <c r="N40" s="94" t="s">
        <v>367</v>
      </c>
      <c r="O40" s="505" t="s">
        <v>704</v>
      </c>
      <c r="P40" s="506"/>
      <c r="Q40" s="46"/>
    </row>
    <row r="41" spans="1:17" s="1" customFormat="1" ht="13.5" customHeight="1">
      <c r="A41" s="20" t="s">
        <v>413</v>
      </c>
      <c r="B41" s="420" t="s">
        <v>760</v>
      </c>
      <c r="C41" s="420"/>
      <c r="D41" s="420"/>
      <c r="E41" s="420"/>
      <c r="F41" s="420"/>
      <c r="G41" s="420"/>
      <c r="H41" s="420"/>
      <c r="I41" s="420"/>
      <c r="J41" s="76" t="s">
        <v>368</v>
      </c>
      <c r="K41" s="420" t="s">
        <v>762</v>
      </c>
      <c r="L41" s="420"/>
      <c r="M41" s="420"/>
      <c r="N41" s="420"/>
      <c r="O41" s="420"/>
      <c r="P41" s="420"/>
      <c r="Q41" s="46"/>
    </row>
    <row r="42" spans="1:16" ht="12.75">
      <c r="A42" s="492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</row>
    <row r="43" spans="1:19" s="9" customFormat="1" ht="12.75">
      <c r="A43" s="368" t="s">
        <v>511</v>
      </c>
      <c r="B43" s="369"/>
      <c r="C43" s="369"/>
      <c r="D43" s="369"/>
      <c r="E43" s="375"/>
      <c r="F43" s="496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6"/>
      <c r="R43" s="18"/>
      <c r="S43" s="18"/>
    </row>
    <row r="44" spans="1:17" s="1" customFormat="1" ht="13.5" customHeight="1">
      <c r="A44" s="20" t="s">
        <v>410</v>
      </c>
      <c r="B44" s="473" t="s">
        <v>881</v>
      </c>
      <c r="C44" s="473"/>
      <c r="D44" s="473"/>
      <c r="E44" s="473"/>
      <c r="F44" s="474"/>
      <c r="G44" s="21" t="s">
        <v>411</v>
      </c>
      <c r="H44" s="72">
        <v>40668</v>
      </c>
      <c r="I44" s="21" t="s">
        <v>412</v>
      </c>
      <c r="J44" s="72">
        <v>40734</v>
      </c>
      <c r="K44" s="21" t="s">
        <v>416</v>
      </c>
      <c r="L44" s="505" t="s">
        <v>698</v>
      </c>
      <c r="M44" s="505"/>
      <c r="N44" s="94" t="s">
        <v>367</v>
      </c>
      <c r="O44" s="505" t="s">
        <v>704</v>
      </c>
      <c r="P44" s="506"/>
      <c r="Q44" s="46"/>
    </row>
    <row r="45" spans="1:17" s="1" customFormat="1" ht="13.5" customHeight="1">
      <c r="A45" s="20" t="s">
        <v>413</v>
      </c>
      <c r="B45" s="420" t="s">
        <v>882</v>
      </c>
      <c r="C45" s="420"/>
      <c r="D45" s="420"/>
      <c r="E45" s="420"/>
      <c r="F45" s="420"/>
      <c r="G45" s="420"/>
      <c r="H45" s="420"/>
      <c r="I45" s="420"/>
      <c r="J45" s="76" t="s">
        <v>368</v>
      </c>
      <c r="K45" s="420" t="s">
        <v>391</v>
      </c>
      <c r="L45" s="420"/>
      <c r="M45" s="420"/>
      <c r="N45" s="420"/>
      <c r="O45" s="420"/>
      <c r="P45" s="420"/>
      <c r="Q45" s="46"/>
    </row>
    <row r="46" spans="1:17" ht="12.75">
      <c r="A46" s="493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6"/>
    </row>
    <row r="47" spans="1:19" s="9" customFormat="1" ht="12.75">
      <c r="A47" s="368" t="s">
        <v>519</v>
      </c>
      <c r="B47" s="369"/>
      <c r="C47" s="369"/>
      <c r="D47" s="369"/>
      <c r="E47" s="375"/>
      <c r="F47" s="496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6"/>
      <c r="R47" s="18"/>
      <c r="S47" s="18"/>
    </row>
    <row r="48" spans="1:17" s="1" customFormat="1" ht="13.5" customHeight="1">
      <c r="A48" s="20" t="s">
        <v>410</v>
      </c>
      <c r="B48" s="473" t="s">
        <v>917</v>
      </c>
      <c r="C48" s="473"/>
      <c r="D48" s="473"/>
      <c r="E48" s="473"/>
      <c r="F48" s="474"/>
      <c r="G48" s="21" t="s">
        <v>411</v>
      </c>
      <c r="H48" s="72">
        <v>40238</v>
      </c>
      <c r="I48" s="21" t="s">
        <v>412</v>
      </c>
      <c r="J48" s="72">
        <v>40967</v>
      </c>
      <c r="K48" s="21" t="s">
        <v>416</v>
      </c>
      <c r="L48" s="505" t="s">
        <v>738</v>
      </c>
      <c r="M48" s="505"/>
      <c r="N48" s="94" t="s">
        <v>367</v>
      </c>
      <c r="O48" s="505" t="s">
        <v>703</v>
      </c>
      <c r="P48" s="506"/>
      <c r="Q48" s="46"/>
    </row>
    <row r="49" spans="1:17" s="1" customFormat="1" ht="13.5" customHeight="1">
      <c r="A49" s="20" t="s">
        <v>413</v>
      </c>
      <c r="B49" s="420" t="s">
        <v>918</v>
      </c>
      <c r="C49" s="420"/>
      <c r="D49" s="420"/>
      <c r="E49" s="420"/>
      <c r="F49" s="420"/>
      <c r="G49" s="420"/>
      <c r="H49" s="420"/>
      <c r="I49" s="420"/>
      <c r="J49" s="76" t="s">
        <v>368</v>
      </c>
      <c r="K49" s="420" t="s">
        <v>739</v>
      </c>
      <c r="L49" s="420"/>
      <c r="M49" s="420"/>
      <c r="N49" s="420"/>
      <c r="O49" s="420"/>
      <c r="P49" s="420"/>
      <c r="Q49" s="46"/>
    </row>
    <row r="50" spans="1:16" ht="12.75">
      <c r="A50" s="492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</row>
    <row r="51" spans="1:19" s="9" customFormat="1" ht="12.75">
      <c r="A51" s="368" t="s">
        <v>921</v>
      </c>
      <c r="B51" s="369"/>
      <c r="C51" s="369"/>
      <c r="D51" s="369"/>
      <c r="E51" s="375"/>
      <c r="F51" s="496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6"/>
      <c r="R51" s="18"/>
      <c r="S51" s="18"/>
    </row>
    <row r="52" spans="1:17" s="1" customFormat="1" ht="13.5" customHeight="1">
      <c r="A52" s="20" t="s">
        <v>410</v>
      </c>
      <c r="B52" s="473" t="s">
        <v>927</v>
      </c>
      <c r="C52" s="473"/>
      <c r="D52" s="473"/>
      <c r="E52" s="473"/>
      <c r="F52" s="474"/>
      <c r="G52" s="21" t="s">
        <v>411</v>
      </c>
      <c r="H52" s="72">
        <v>40299</v>
      </c>
      <c r="I52" s="21" t="s">
        <v>412</v>
      </c>
      <c r="J52" s="72" t="s">
        <v>692</v>
      </c>
      <c r="K52" s="21" t="s">
        <v>416</v>
      </c>
      <c r="L52" s="505" t="s">
        <v>738</v>
      </c>
      <c r="M52" s="505"/>
      <c r="N52" s="94" t="s">
        <v>367</v>
      </c>
      <c r="O52" s="505" t="s">
        <v>703</v>
      </c>
      <c r="P52" s="506"/>
      <c r="Q52" s="46"/>
    </row>
    <row r="53" spans="1:17" s="1" customFormat="1" ht="13.5" customHeight="1">
      <c r="A53" s="20" t="s">
        <v>413</v>
      </c>
      <c r="B53" s="420" t="s">
        <v>928</v>
      </c>
      <c r="C53" s="420"/>
      <c r="D53" s="420"/>
      <c r="E53" s="420"/>
      <c r="F53" s="420"/>
      <c r="G53" s="420"/>
      <c r="H53" s="420"/>
      <c r="I53" s="420"/>
      <c r="J53" s="76" t="s">
        <v>368</v>
      </c>
      <c r="K53" s="420" t="s">
        <v>739</v>
      </c>
      <c r="L53" s="420"/>
      <c r="M53" s="420"/>
      <c r="N53" s="420"/>
      <c r="O53" s="420"/>
      <c r="P53" s="420"/>
      <c r="Q53" s="46"/>
    </row>
    <row r="54" spans="1:17" ht="12.75">
      <c r="A54" s="493"/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6"/>
    </row>
    <row r="55" spans="1:17" s="1" customFormat="1" ht="13.5" customHeight="1">
      <c r="A55" s="20" t="s">
        <v>410</v>
      </c>
      <c r="B55" s="473" t="s">
        <v>929</v>
      </c>
      <c r="C55" s="473"/>
      <c r="D55" s="473"/>
      <c r="E55" s="473"/>
      <c r="F55" s="474"/>
      <c r="G55" s="21" t="s">
        <v>411</v>
      </c>
      <c r="H55" s="72">
        <v>40392</v>
      </c>
      <c r="I55" s="21" t="s">
        <v>412</v>
      </c>
      <c r="J55" s="72">
        <v>40753</v>
      </c>
      <c r="K55" s="21" t="s">
        <v>416</v>
      </c>
      <c r="L55" s="505" t="s">
        <v>761</v>
      </c>
      <c r="M55" s="505"/>
      <c r="N55" s="94" t="s">
        <v>367</v>
      </c>
      <c r="O55" s="505" t="s">
        <v>704</v>
      </c>
      <c r="P55" s="506"/>
      <c r="Q55" s="46"/>
    </row>
    <row r="56" spans="1:17" s="1" customFormat="1" ht="13.5" customHeight="1">
      <c r="A56" s="20" t="s">
        <v>413</v>
      </c>
      <c r="B56" s="420" t="s">
        <v>930</v>
      </c>
      <c r="C56" s="420"/>
      <c r="D56" s="420"/>
      <c r="E56" s="420"/>
      <c r="F56" s="420"/>
      <c r="G56" s="420"/>
      <c r="H56" s="420"/>
      <c r="I56" s="420"/>
      <c r="J56" s="76" t="s">
        <v>368</v>
      </c>
      <c r="K56" s="420" t="s">
        <v>762</v>
      </c>
      <c r="L56" s="420"/>
      <c r="M56" s="420"/>
      <c r="N56" s="420"/>
      <c r="O56" s="420"/>
      <c r="P56" s="420"/>
      <c r="Q56" s="46"/>
    </row>
    <row r="57" spans="1:17" ht="12.75">
      <c r="A57" s="493"/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6"/>
    </row>
    <row r="58" spans="1:17" s="1" customFormat="1" ht="13.5" customHeight="1">
      <c r="A58" s="20" t="s">
        <v>410</v>
      </c>
      <c r="B58" s="473" t="s">
        <v>931</v>
      </c>
      <c r="C58" s="473"/>
      <c r="D58" s="473"/>
      <c r="E58" s="473"/>
      <c r="F58" s="474"/>
      <c r="G58" s="21" t="s">
        <v>411</v>
      </c>
      <c r="H58" s="72">
        <v>40637</v>
      </c>
      <c r="I58" s="21" t="s">
        <v>412</v>
      </c>
      <c r="J58" s="72">
        <v>40725</v>
      </c>
      <c r="K58" s="21" t="s">
        <v>416</v>
      </c>
      <c r="L58" s="505" t="s">
        <v>925</v>
      </c>
      <c r="M58" s="505"/>
      <c r="N58" s="94" t="s">
        <v>367</v>
      </c>
      <c r="O58" s="505" t="s">
        <v>704</v>
      </c>
      <c r="P58" s="506"/>
      <c r="Q58" s="46"/>
    </row>
    <row r="59" spans="1:17" s="1" customFormat="1" ht="13.5" customHeight="1">
      <c r="A59" s="20" t="s">
        <v>413</v>
      </c>
      <c r="B59" s="420" t="s">
        <v>932</v>
      </c>
      <c r="C59" s="420"/>
      <c r="D59" s="420"/>
      <c r="E59" s="420"/>
      <c r="F59" s="420"/>
      <c r="G59" s="420"/>
      <c r="H59" s="420"/>
      <c r="I59" s="420"/>
      <c r="J59" s="76" t="s">
        <v>368</v>
      </c>
      <c r="K59" s="420" t="s">
        <v>825</v>
      </c>
      <c r="L59" s="420"/>
      <c r="M59" s="420"/>
      <c r="N59" s="420"/>
      <c r="O59" s="420"/>
      <c r="P59" s="420"/>
      <c r="Q59" s="46"/>
    </row>
    <row r="60" spans="1:16" ht="12.75">
      <c r="A60" s="492"/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</row>
    <row r="61" spans="1:19" s="9" customFormat="1" ht="12.75">
      <c r="A61" s="368" t="s">
        <v>521</v>
      </c>
      <c r="B61" s="369"/>
      <c r="C61" s="369"/>
      <c r="D61" s="369"/>
      <c r="E61" s="375"/>
      <c r="F61" s="496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6"/>
      <c r="R61" s="18"/>
      <c r="S61" s="18"/>
    </row>
    <row r="62" spans="1:17" s="1" customFormat="1" ht="13.5" customHeight="1">
      <c r="A62" s="20" t="s">
        <v>410</v>
      </c>
      <c r="B62" s="473" t="s">
        <v>1011</v>
      </c>
      <c r="C62" s="473"/>
      <c r="D62" s="473"/>
      <c r="E62" s="473"/>
      <c r="F62" s="474"/>
      <c r="G62" s="21" t="s">
        <v>411</v>
      </c>
      <c r="H62" s="72">
        <v>40330</v>
      </c>
      <c r="I62" s="21" t="s">
        <v>412</v>
      </c>
      <c r="J62" s="72" t="s">
        <v>692</v>
      </c>
      <c r="K62" s="21" t="s">
        <v>416</v>
      </c>
      <c r="L62" s="505" t="s">
        <v>770</v>
      </c>
      <c r="M62" s="505"/>
      <c r="N62" s="94" t="s">
        <v>367</v>
      </c>
      <c r="O62" s="505" t="s">
        <v>703</v>
      </c>
      <c r="P62" s="506"/>
      <c r="Q62" s="46"/>
    </row>
    <row r="63" spans="1:17" s="1" customFormat="1" ht="13.5" customHeight="1">
      <c r="A63" s="20" t="s">
        <v>413</v>
      </c>
      <c r="B63" s="420" t="s">
        <v>1012</v>
      </c>
      <c r="C63" s="420"/>
      <c r="D63" s="420"/>
      <c r="E63" s="420"/>
      <c r="F63" s="420"/>
      <c r="G63" s="420"/>
      <c r="H63" s="420"/>
      <c r="I63" s="420"/>
      <c r="J63" s="76" t="s">
        <v>368</v>
      </c>
      <c r="K63" s="420" t="s">
        <v>771</v>
      </c>
      <c r="L63" s="420"/>
      <c r="M63" s="420"/>
      <c r="N63" s="420"/>
      <c r="O63" s="420"/>
      <c r="P63" s="420"/>
      <c r="Q63" s="46"/>
    </row>
    <row r="64" spans="1:17" ht="12.75">
      <c r="A64" s="493"/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6"/>
    </row>
    <row r="65" spans="1:17" s="1" customFormat="1" ht="13.5" customHeight="1">
      <c r="A65" s="20" t="s">
        <v>410</v>
      </c>
      <c r="B65" s="473" t="s">
        <v>1013</v>
      </c>
      <c r="C65" s="473"/>
      <c r="D65" s="473"/>
      <c r="E65" s="473"/>
      <c r="F65" s="474"/>
      <c r="G65" s="21" t="s">
        <v>411</v>
      </c>
      <c r="H65" s="72">
        <v>40594</v>
      </c>
      <c r="I65" s="21" t="s">
        <v>412</v>
      </c>
      <c r="J65" s="72">
        <v>40712</v>
      </c>
      <c r="K65" s="21" t="s">
        <v>416</v>
      </c>
      <c r="L65" s="505" t="s">
        <v>692</v>
      </c>
      <c r="M65" s="505"/>
      <c r="N65" s="94" t="s">
        <v>367</v>
      </c>
      <c r="O65" s="505" t="s">
        <v>704</v>
      </c>
      <c r="P65" s="506"/>
      <c r="Q65" s="46"/>
    </row>
    <row r="66" spans="1:17" s="1" customFormat="1" ht="13.5" customHeight="1">
      <c r="A66" s="20" t="s">
        <v>413</v>
      </c>
      <c r="B66" s="420" t="s">
        <v>932</v>
      </c>
      <c r="C66" s="420"/>
      <c r="D66" s="420"/>
      <c r="E66" s="420"/>
      <c r="F66" s="420"/>
      <c r="G66" s="420"/>
      <c r="H66" s="420"/>
      <c r="I66" s="420"/>
      <c r="J66" s="76" t="s">
        <v>368</v>
      </c>
      <c r="K66" s="420" t="s">
        <v>692</v>
      </c>
      <c r="L66" s="420"/>
      <c r="M66" s="420"/>
      <c r="N66" s="420"/>
      <c r="O66" s="420"/>
      <c r="P66" s="420"/>
      <c r="Q66" s="46"/>
    </row>
    <row r="67" spans="1:16" ht="12.75">
      <c r="A67" s="492"/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</row>
    <row r="68" spans="1:19" s="9" customFormat="1" ht="12.75">
      <c r="A68" s="368" t="s">
        <v>32</v>
      </c>
      <c r="B68" s="369"/>
      <c r="C68" s="369"/>
      <c r="D68" s="369"/>
      <c r="E68" s="375"/>
      <c r="F68" s="496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6"/>
      <c r="R68" s="18"/>
      <c r="S68" s="18"/>
    </row>
    <row r="69" spans="1:17" s="1" customFormat="1" ht="13.5" customHeight="1">
      <c r="A69" s="20" t="s">
        <v>410</v>
      </c>
      <c r="B69" s="473" t="s">
        <v>56</v>
      </c>
      <c r="C69" s="473"/>
      <c r="D69" s="473"/>
      <c r="E69" s="473"/>
      <c r="F69" s="474"/>
      <c r="G69" s="21" t="s">
        <v>411</v>
      </c>
      <c r="H69" s="72">
        <v>39904</v>
      </c>
      <c r="I69" s="21" t="s">
        <v>412</v>
      </c>
      <c r="J69" s="72">
        <v>41365</v>
      </c>
      <c r="K69" s="21" t="s">
        <v>416</v>
      </c>
      <c r="L69" s="505" t="s">
        <v>770</v>
      </c>
      <c r="M69" s="505"/>
      <c r="N69" s="94" t="s">
        <v>367</v>
      </c>
      <c r="O69" s="505" t="s">
        <v>703</v>
      </c>
      <c r="P69" s="506"/>
      <c r="Q69" s="46"/>
    </row>
    <row r="70" spans="1:17" s="1" customFormat="1" ht="13.5" customHeight="1">
      <c r="A70" s="20" t="s">
        <v>413</v>
      </c>
      <c r="B70" s="420" t="s">
        <v>1353</v>
      </c>
      <c r="C70" s="420"/>
      <c r="D70" s="420"/>
      <c r="E70" s="420"/>
      <c r="F70" s="420"/>
      <c r="G70" s="420"/>
      <c r="H70" s="420"/>
      <c r="I70" s="420"/>
      <c r="J70" s="76" t="s">
        <v>368</v>
      </c>
      <c r="K70" s="420" t="s">
        <v>771</v>
      </c>
      <c r="L70" s="420"/>
      <c r="M70" s="420"/>
      <c r="N70" s="420"/>
      <c r="O70" s="420"/>
      <c r="P70" s="420"/>
      <c r="Q70" s="46"/>
    </row>
    <row r="71" spans="1:17" ht="12.75">
      <c r="A71" s="493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6"/>
    </row>
    <row r="72" spans="1:17" s="1" customFormat="1" ht="13.5" customHeight="1">
      <c r="A72" s="20" t="s">
        <v>410</v>
      </c>
      <c r="B72" s="473" t="s">
        <v>57</v>
      </c>
      <c r="C72" s="473"/>
      <c r="D72" s="473"/>
      <c r="E72" s="473"/>
      <c r="F72" s="474"/>
      <c r="G72" s="21" t="s">
        <v>411</v>
      </c>
      <c r="H72" s="72">
        <v>39904</v>
      </c>
      <c r="I72" s="21" t="s">
        <v>412</v>
      </c>
      <c r="J72" s="72">
        <v>41275</v>
      </c>
      <c r="K72" s="21" t="s">
        <v>416</v>
      </c>
      <c r="L72" s="505" t="s">
        <v>770</v>
      </c>
      <c r="M72" s="505"/>
      <c r="N72" s="94" t="s">
        <v>367</v>
      </c>
      <c r="O72" s="505" t="s">
        <v>703</v>
      </c>
      <c r="P72" s="506"/>
      <c r="Q72" s="46"/>
    </row>
    <row r="73" spans="1:17" s="1" customFormat="1" ht="13.5" customHeight="1">
      <c r="A73" s="20" t="s">
        <v>413</v>
      </c>
      <c r="B73" s="420" t="s">
        <v>1353</v>
      </c>
      <c r="C73" s="420"/>
      <c r="D73" s="420"/>
      <c r="E73" s="420"/>
      <c r="F73" s="420"/>
      <c r="G73" s="420"/>
      <c r="H73" s="420"/>
      <c r="I73" s="420"/>
      <c r="J73" s="76" t="s">
        <v>368</v>
      </c>
      <c r="K73" s="420" t="s">
        <v>771</v>
      </c>
      <c r="L73" s="420"/>
      <c r="M73" s="420"/>
      <c r="N73" s="420"/>
      <c r="O73" s="420"/>
      <c r="P73" s="420"/>
      <c r="Q73" s="46"/>
    </row>
    <row r="74" spans="1:17" ht="12.75">
      <c r="A74" s="493"/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6"/>
    </row>
    <row r="75" spans="1:17" s="1" customFormat="1" ht="13.5" customHeight="1">
      <c r="A75" s="20" t="s">
        <v>410</v>
      </c>
      <c r="B75" s="473" t="s">
        <v>1343</v>
      </c>
      <c r="C75" s="473"/>
      <c r="D75" s="473"/>
      <c r="E75" s="473"/>
      <c r="F75" s="474"/>
      <c r="G75" s="21" t="s">
        <v>411</v>
      </c>
      <c r="H75" s="72">
        <v>39904</v>
      </c>
      <c r="I75" s="21" t="s">
        <v>412</v>
      </c>
      <c r="J75" s="72">
        <v>41275</v>
      </c>
      <c r="K75" s="21" t="s">
        <v>416</v>
      </c>
      <c r="L75" s="505" t="s">
        <v>770</v>
      </c>
      <c r="M75" s="505"/>
      <c r="N75" s="94" t="s">
        <v>367</v>
      </c>
      <c r="O75" s="505" t="s">
        <v>703</v>
      </c>
      <c r="P75" s="506"/>
      <c r="Q75" s="46"/>
    </row>
    <row r="76" spans="1:17" s="1" customFormat="1" ht="13.5" customHeight="1">
      <c r="A76" s="20" t="s">
        <v>413</v>
      </c>
      <c r="B76" s="420" t="s">
        <v>1353</v>
      </c>
      <c r="C76" s="420"/>
      <c r="D76" s="420"/>
      <c r="E76" s="420"/>
      <c r="F76" s="420"/>
      <c r="G76" s="420"/>
      <c r="H76" s="420"/>
      <c r="I76" s="420"/>
      <c r="J76" s="76" t="s">
        <v>368</v>
      </c>
      <c r="K76" s="420" t="s">
        <v>771</v>
      </c>
      <c r="L76" s="420"/>
      <c r="M76" s="420"/>
      <c r="N76" s="420"/>
      <c r="O76" s="420"/>
      <c r="P76" s="420"/>
      <c r="Q76" s="46"/>
    </row>
    <row r="77" spans="1:17" ht="12.75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6"/>
    </row>
    <row r="78" spans="1:17" s="1" customFormat="1" ht="13.5" customHeight="1">
      <c r="A78" s="20" t="s">
        <v>410</v>
      </c>
      <c r="B78" s="473" t="s">
        <v>58</v>
      </c>
      <c r="C78" s="473"/>
      <c r="D78" s="473"/>
      <c r="E78" s="473"/>
      <c r="F78" s="474"/>
      <c r="G78" s="21" t="s">
        <v>411</v>
      </c>
      <c r="H78" s="72">
        <v>39904</v>
      </c>
      <c r="I78" s="21" t="s">
        <v>412</v>
      </c>
      <c r="J78" s="72">
        <v>41365</v>
      </c>
      <c r="K78" s="21" t="s">
        <v>416</v>
      </c>
      <c r="L78" s="505" t="s">
        <v>770</v>
      </c>
      <c r="M78" s="505"/>
      <c r="N78" s="94" t="s">
        <v>367</v>
      </c>
      <c r="O78" s="505" t="s">
        <v>703</v>
      </c>
      <c r="P78" s="506"/>
      <c r="Q78" s="46"/>
    </row>
    <row r="79" spans="1:17" s="1" customFormat="1" ht="13.5" customHeight="1">
      <c r="A79" s="20" t="s">
        <v>413</v>
      </c>
      <c r="B79" s="420" t="s">
        <v>1353</v>
      </c>
      <c r="C79" s="420"/>
      <c r="D79" s="420"/>
      <c r="E79" s="420"/>
      <c r="F79" s="420"/>
      <c r="G79" s="420"/>
      <c r="H79" s="420"/>
      <c r="I79" s="420"/>
      <c r="J79" s="76" t="s">
        <v>368</v>
      </c>
      <c r="K79" s="420" t="s">
        <v>771</v>
      </c>
      <c r="L79" s="420"/>
      <c r="M79" s="420"/>
      <c r="N79" s="420"/>
      <c r="O79" s="420"/>
      <c r="P79" s="420"/>
      <c r="Q79" s="46"/>
    </row>
    <row r="80" spans="1:17" ht="12.75">
      <c r="A80" s="493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6"/>
    </row>
    <row r="81" spans="1:17" s="1" customFormat="1" ht="13.5" customHeight="1">
      <c r="A81" s="20" t="s">
        <v>410</v>
      </c>
      <c r="B81" s="473" t="s">
        <v>1352</v>
      </c>
      <c r="C81" s="473"/>
      <c r="D81" s="473"/>
      <c r="E81" s="473"/>
      <c r="F81" s="474"/>
      <c r="G81" s="21" t="s">
        <v>411</v>
      </c>
      <c r="H81" s="72">
        <v>40391</v>
      </c>
      <c r="I81" s="21" t="s">
        <v>412</v>
      </c>
      <c r="J81" s="72">
        <v>41852</v>
      </c>
      <c r="K81" s="21" t="s">
        <v>416</v>
      </c>
      <c r="L81" s="505" t="s">
        <v>770</v>
      </c>
      <c r="M81" s="505"/>
      <c r="N81" s="94" t="s">
        <v>367</v>
      </c>
      <c r="O81" s="505" t="s">
        <v>703</v>
      </c>
      <c r="P81" s="506"/>
      <c r="Q81" s="46"/>
    </row>
    <row r="82" spans="1:17" s="1" customFormat="1" ht="13.5" customHeight="1">
      <c r="A82" s="20" t="s">
        <v>413</v>
      </c>
      <c r="B82" s="420" t="s">
        <v>1353</v>
      </c>
      <c r="C82" s="420"/>
      <c r="D82" s="420"/>
      <c r="E82" s="420"/>
      <c r="F82" s="420"/>
      <c r="G82" s="420"/>
      <c r="H82" s="420"/>
      <c r="I82" s="420"/>
      <c r="J82" s="76" t="s">
        <v>368</v>
      </c>
      <c r="K82" s="420" t="s">
        <v>771</v>
      </c>
      <c r="L82" s="420"/>
      <c r="M82" s="420"/>
      <c r="N82" s="420"/>
      <c r="O82" s="420"/>
      <c r="P82" s="420"/>
      <c r="Q82" s="46"/>
    </row>
    <row r="83" spans="1:17" ht="12.75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6"/>
    </row>
    <row r="84" spans="1:17" s="1" customFormat="1" ht="13.5" customHeight="1">
      <c r="A84" s="20" t="s">
        <v>410</v>
      </c>
      <c r="B84" s="473" t="s">
        <v>1354</v>
      </c>
      <c r="C84" s="473"/>
      <c r="D84" s="473"/>
      <c r="E84" s="473"/>
      <c r="F84" s="474"/>
      <c r="G84" s="21" t="s">
        <v>411</v>
      </c>
      <c r="H84" s="72">
        <v>40391</v>
      </c>
      <c r="I84" s="21" t="s">
        <v>412</v>
      </c>
      <c r="J84" s="72">
        <v>41852</v>
      </c>
      <c r="K84" s="21" t="s">
        <v>416</v>
      </c>
      <c r="L84" s="505" t="s">
        <v>770</v>
      </c>
      <c r="M84" s="505"/>
      <c r="N84" s="94" t="s">
        <v>367</v>
      </c>
      <c r="O84" s="505" t="s">
        <v>703</v>
      </c>
      <c r="P84" s="506"/>
      <c r="Q84" s="46"/>
    </row>
    <row r="85" spans="1:17" s="1" customFormat="1" ht="13.5" customHeight="1">
      <c r="A85" s="20" t="s">
        <v>413</v>
      </c>
      <c r="B85" s="420" t="s">
        <v>1353</v>
      </c>
      <c r="C85" s="420"/>
      <c r="D85" s="420"/>
      <c r="E85" s="420"/>
      <c r="F85" s="420"/>
      <c r="G85" s="420"/>
      <c r="H85" s="420"/>
      <c r="I85" s="420"/>
      <c r="J85" s="76" t="s">
        <v>368</v>
      </c>
      <c r="K85" s="420" t="s">
        <v>771</v>
      </c>
      <c r="L85" s="420"/>
      <c r="M85" s="420"/>
      <c r="N85" s="420"/>
      <c r="O85" s="420"/>
      <c r="P85" s="420"/>
      <c r="Q85" s="46"/>
    </row>
    <row r="86" spans="1:17" ht="12.75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6"/>
    </row>
    <row r="87" spans="1:17" s="1" customFormat="1" ht="13.5" customHeight="1">
      <c r="A87" s="20" t="s">
        <v>410</v>
      </c>
      <c r="B87" s="473" t="s">
        <v>1355</v>
      </c>
      <c r="C87" s="473"/>
      <c r="D87" s="473"/>
      <c r="E87" s="473"/>
      <c r="F87" s="474"/>
      <c r="G87" s="21" t="s">
        <v>411</v>
      </c>
      <c r="H87" s="72">
        <v>40664</v>
      </c>
      <c r="I87" s="21" t="s">
        <v>412</v>
      </c>
      <c r="J87" s="72">
        <v>42125</v>
      </c>
      <c r="K87" s="21" t="s">
        <v>416</v>
      </c>
      <c r="L87" s="505" t="s">
        <v>770</v>
      </c>
      <c r="M87" s="505"/>
      <c r="N87" s="94" t="s">
        <v>367</v>
      </c>
      <c r="O87" s="505" t="s">
        <v>703</v>
      </c>
      <c r="P87" s="506"/>
      <c r="Q87" s="46"/>
    </row>
    <row r="88" spans="1:17" s="1" customFormat="1" ht="13.5" customHeight="1">
      <c r="A88" s="20" t="s">
        <v>413</v>
      </c>
      <c r="B88" s="420" t="s">
        <v>1353</v>
      </c>
      <c r="C88" s="420"/>
      <c r="D88" s="420"/>
      <c r="E88" s="420"/>
      <c r="F88" s="420"/>
      <c r="G88" s="420"/>
      <c r="H88" s="420"/>
      <c r="I88" s="420"/>
      <c r="J88" s="76" t="s">
        <v>368</v>
      </c>
      <c r="K88" s="420" t="s">
        <v>771</v>
      </c>
      <c r="L88" s="420"/>
      <c r="M88" s="420"/>
      <c r="N88" s="420"/>
      <c r="O88" s="420"/>
      <c r="P88" s="420"/>
      <c r="Q88" s="46"/>
    </row>
    <row r="89" spans="1:17" ht="12.75">
      <c r="A89" s="493"/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6"/>
    </row>
    <row r="90" spans="1:17" s="1" customFormat="1" ht="13.5" customHeight="1">
      <c r="A90" s="20" t="s">
        <v>410</v>
      </c>
      <c r="B90" s="473" t="s">
        <v>1289</v>
      </c>
      <c r="C90" s="473"/>
      <c r="D90" s="473"/>
      <c r="E90" s="473"/>
      <c r="F90" s="474"/>
      <c r="G90" s="21" t="s">
        <v>411</v>
      </c>
      <c r="H90" s="72">
        <v>40330</v>
      </c>
      <c r="I90" s="21" t="s">
        <v>412</v>
      </c>
      <c r="J90" s="72">
        <v>42156</v>
      </c>
      <c r="K90" s="21" t="s">
        <v>416</v>
      </c>
      <c r="L90" s="505" t="s">
        <v>770</v>
      </c>
      <c r="M90" s="505"/>
      <c r="N90" s="94" t="s">
        <v>367</v>
      </c>
      <c r="O90" s="505" t="s">
        <v>703</v>
      </c>
      <c r="P90" s="506"/>
      <c r="Q90" s="46"/>
    </row>
    <row r="91" spans="1:17" s="1" customFormat="1" ht="13.5" customHeight="1">
      <c r="A91" s="20" t="s">
        <v>413</v>
      </c>
      <c r="B91" s="420" t="s">
        <v>1353</v>
      </c>
      <c r="C91" s="420"/>
      <c r="D91" s="420"/>
      <c r="E91" s="420"/>
      <c r="F91" s="420"/>
      <c r="G91" s="420"/>
      <c r="H91" s="420"/>
      <c r="I91" s="420"/>
      <c r="J91" s="76" t="s">
        <v>368</v>
      </c>
      <c r="K91" s="420" t="s">
        <v>771</v>
      </c>
      <c r="L91" s="420"/>
      <c r="M91" s="420"/>
      <c r="N91" s="420"/>
      <c r="O91" s="420"/>
      <c r="P91" s="420"/>
      <c r="Q91" s="46"/>
    </row>
    <row r="92" spans="1:17" ht="12.75">
      <c r="A92" s="493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6"/>
    </row>
    <row r="93" spans="1:17" s="1" customFormat="1" ht="13.5" customHeight="1">
      <c r="A93" s="20" t="s">
        <v>410</v>
      </c>
      <c r="B93" s="473" t="s">
        <v>1356</v>
      </c>
      <c r="C93" s="473"/>
      <c r="D93" s="473"/>
      <c r="E93" s="473"/>
      <c r="F93" s="474"/>
      <c r="G93" s="21" t="s">
        <v>411</v>
      </c>
      <c r="H93" s="72">
        <v>40575</v>
      </c>
      <c r="I93" s="21" t="s">
        <v>412</v>
      </c>
      <c r="J93" s="72">
        <v>42036</v>
      </c>
      <c r="K93" s="21" t="s">
        <v>416</v>
      </c>
      <c r="L93" s="505" t="s">
        <v>770</v>
      </c>
      <c r="M93" s="505"/>
      <c r="N93" s="94" t="s">
        <v>367</v>
      </c>
      <c r="O93" s="505" t="s">
        <v>703</v>
      </c>
      <c r="P93" s="506"/>
      <c r="Q93" s="46"/>
    </row>
    <row r="94" spans="1:17" s="1" customFormat="1" ht="13.5" customHeight="1">
      <c r="A94" s="20" t="s">
        <v>413</v>
      </c>
      <c r="B94" s="420" t="s">
        <v>1353</v>
      </c>
      <c r="C94" s="420"/>
      <c r="D94" s="420"/>
      <c r="E94" s="420"/>
      <c r="F94" s="420"/>
      <c r="G94" s="420"/>
      <c r="H94" s="420"/>
      <c r="I94" s="420"/>
      <c r="J94" s="76" t="s">
        <v>368</v>
      </c>
      <c r="K94" s="420" t="s">
        <v>771</v>
      </c>
      <c r="L94" s="420"/>
      <c r="M94" s="420"/>
      <c r="N94" s="420"/>
      <c r="O94" s="420"/>
      <c r="P94" s="420"/>
      <c r="Q94" s="46"/>
    </row>
    <row r="95" spans="1:17" ht="12.75">
      <c r="A95" s="493"/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6"/>
    </row>
    <row r="96" spans="1:17" s="1" customFormat="1" ht="13.5" customHeight="1">
      <c r="A96" s="20" t="s">
        <v>410</v>
      </c>
      <c r="B96" s="473" t="s">
        <v>1357</v>
      </c>
      <c r="C96" s="473"/>
      <c r="D96" s="473"/>
      <c r="E96" s="473"/>
      <c r="F96" s="474"/>
      <c r="G96" s="21" t="s">
        <v>411</v>
      </c>
      <c r="H96" s="72">
        <v>40575</v>
      </c>
      <c r="I96" s="21" t="s">
        <v>412</v>
      </c>
      <c r="J96" s="72">
        <v>42036</v>
      </c>
      <c r="K96" s="21" t="s">
        <v>416</v>
      </c>
      <c r="L96" s="505" t="s">
        <v>770</v>
      </c>
      <c r="M96" s="505"/>
      <c r="N96" s="94" t="s">
        <v>367</v>
      </c>
      <c r="O96" s="505" t="s">
        <v>703</v>
      </c>
      <c r="P96" s="506"/>
      <c r="Q96" s="46"/>
    </row>
    <row r="97" spans="1:17" s="1" customFormat="1" ht="13.5" customHeight="1">
      <c r="A97" s="20" t="s">
        <v>413</v>
      </c>
      <c r="B97" s="420" t="s">
        <v>1353</v>
      </c>
      <c r="C97" s="420"/>
      <c r="D97" s="420"/>
      <c r="E97" s="420"/>
      <c r="F97" s="420"/>
      <c r="G97" s="420"/>
      <c r="H97" s="420"/>
      <c r="I97" s="420"/>
      <c r="J97" s="76" t="s">
        <v>368</v>
      </c>
      <c r="K97" s="420" t="s">
        <v>771</v>
      </c>
      <c r="L97" s="420"/>
      <c r="M97" s="420"/>
      <c r="N97" s="420"/>
      <c r="O97" s="420"/>
      <c r="P97" s="420"/>
      <c r="Q97" s="46"/>
    </row>
    <row r="98" spans="1:17" ht="12.75">
      <c r="A98" s="493"/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6"/>
    </row>
    <row r="99" spans="1:17" s="1" customFormat="1" ht="13.5" customHeight="1">
      <c r="A99" s="20" t="s">
        <v>410</v>
      </c>
      <c r="B99" s="473" t="s">
        <v>1358</v>
      </c>
      <c r="C99" s="473"/>
      <c r="D99" s="473"/>
      <c r="E99" s="473"/>
      <c r="F99" s="474"/>
      <c r="G99" s="21" t="s">
        <v>411</v>
      </c>
      <c r="H99" s="72">
        <v>40575</v>
      </c>
      <c r="I99" s="21" t="s">
        <v>412</v>
      </c>
      <c r="J99" s="72">
        <v>42036</v>
      </c>
      <c r="K99" s="21" t="s">
        <v>416</v>
      </c>
      <c r="L99" s="505" t="s">
        <v>770</v>
      </c>
      <c r="M99" s="505"/>
      <c r="N99" s="94" t="s">
        <v>367</v>
      </c>
      <c r="O99" s="505" t="s">
        <v>703</v>
      </c>
      <c r="P99" s="506"/>
      <c r="Q99" s="46"/>
    </row>
    <row r="100" spans="1:17" s="1" customFormat="1" ht="13.5" customHeight="1">
      <c r="A100" s="20" t="s">
        <v>413</v>
      </c>
      <c r="B100" s="420" t="s">
        <v>1353</v>
      </c>
      <c r="C100" s="420"/>
      <c r="D100" s="420"/>
      <c r="E100" s="420"/>
      <c r="F100" s="420"/>
      <c r="G100" s="420"/>
      <c r="H100" s="420"/>
      <c r="I100" s="420"/>
      <c r="J100" s="76" t="s">
        <v>368</v>
      </c>
      <c r="K100" s="420" t="s">
        <v>771</v>
      </c>
      <c r="L100" s="420"/>
      <c r="M100" s="420"/>
      <c r="N100" s="420"/>
      <c r="O100" s="420"/>
      <c r="P100" s="420"/>
      <c r="Q100" s="46"/>
    </row>
    <row r="101" spans="1:16" ht="12.75">
      <c r="A101" s="492"/>
      <c r="B101" s="492"/>
      <c r="C101" s="492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</row>
    <row r="102" spans="1:19" s="9" customFormat="1" ht="12.75">
      <c r="A102" s="368" t="s">
        <v>763</v>
      </c>
      <c r="B102" s="369"/>
      <c r="C102" s="369"/>
      <c r="D102" s="369"/>
      <c r="E102" s="375"/>
      <c r="F102" s="496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6"/>
      <c r="R102" s="18"/>
      <c r="S102" s="18"/>
    </row>
    <row r="103" spans="1:17" s="1" customFormat="1" ht="13.5" customHeight="1">
      <c r="A103" s="20" t="s">
        <v>410</v>
      </c>
      <c r="B103" s="473" t="s">
        <v>768</v>
      </c>
      <c r="C103" s="473"/>
      <c r="D103" s="473"/>
      <c r="E103" s="473"/>
      <c r="F103" s="474"/>
      <c r="G103" s="21" t="s">
        <v>411</v>
      </c>
      <c r="H103" s="72">
        <v>40416</v>
      </c>
      <c r="I103" s="21" t="s">
        <v>412</v>
      </c>
      <c r="J103" s="72">
        <v>40529</v>
      </c>
      <c r="K103" s="21" t="s">
        <v>416</v>
      </c>
      <c r="L103" s="505" t="s">
        <v>770</v>
      </c>
      <c r="M103" s="505"/>
      <c r="N103" s="94" t="s">
        <v>367</v>
      </c>
      <c r="O103" s="505" t="s">
        <v>704</v>
      </c>
      <c r="P103" s="506"/>
      <c r="Q103" s="46"/>
    </row>
    <row r="104" spans="1:17" s="1" customFormat="1" ht="13.5" customHeight="1">
      <c r="A104" s="20" t="s">
        <v>413</v>
      </c>
      <c r="B104" s="406" t="s">
        <v>769</v>
      </c>
      <c r="C104" s="370"/>
      <c r="D104" s="370"/>
      <c r="E104" s="370"/>
      <c r="F104" s="370"/>
      <c r="G104" s="370"/>
      <c r="H104" s="370"/>
      <c r="I104" s="371"/>
      <c r="J104" s="76" t="s">
        <v>368</v>
      </c>
      <c r="K104" s="406" t="s">
        <v>771</v>
      </c>
      <c r="L104" s="370"/>
      <c r="M104" s="370"/>
      <c r="N104" s="370"/>
      <c r="O104" s="370"/>
      <c r="P104" s="371"/>
      <c r="Q104" s="46"/>
    </row>
    <row r="105" spans="1:17" ht="12.75">
      <c r="A105" s="493"/>
      <c r="B105" s="493"/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6"/>
    </row>
    <row r="106" spans="1:19" s="9" customFormat="1" ht="12.75">
      <c r="A106" s="368" t="s">
        <v>1019</v>
      </c>
      <c r="B106" s="369"/>
      <c r="C106" s="369"/>
      <c r="D106" s="369"/>
      <c r="E106" s="375"/>
      <c r="F106" s="508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6"/>
      <c r="R106" s="18"/>
      <c r="S106" s="18"/>
    </row>
    <row r="107" spans="1:17" s="1" customFormat="1" ht="13.5" customHeight="1">
      <c r="A107" s="20" t="s">
        <v>410</v>
      </c>
      <c r="B107" s="473" t="s">
        <v>1037</v>
      </c>
      <c r="C107" s="473"/>
      <c r="D107" s="473"/>
      <c r="E107" s="473"/>
      <c r="F107" s="474"/>
      <c r="G107" s="21" t="s">
        <v>411</v>
      </c>
      <c r="H107" s="72">
        <v>40575</v>
      </c>
      <c r="I107" s="21" t="s">
        <v>412</v>
      </c>
      <c r="J107" s="72">
        <v>40892</v>
      </c>
      <c r="K107" s="21" t="s">
        <v>416</v>
      </c>
      <c r="L107" s="505" t="s">
        <v>770</v>
      </c>
      <c r="M107" s="505"/>
      <c r="N107" s="94" t="s">
        <v>367</v>
      </c>
      <c r="O107" s="505" t="s">
        <v>703</v>
      </c>
      <c r="P107" s="506"/>
      <c r="Q107" s="46"/>
    </row>
    <row r="108" spans="1:17" s="1" customFormat="1" ht="13.5" customHeight="1">
      <c r="A108" s="20" t="s">
        <v>413</v>
      </c>
      <c r="B108" s="406" t="s">
        <v>483</v>
      </c>
      <c r="C108" s="370"/>
      <c r="D108" s="370"/>
      <c r="E108" s="370"/>
      <c r="F108" s="370"/>
      <c r="G108" s="370"/>
      <c r="H108" s="370"/>
      <c r="I108" s="371"/>
      <c r="J108" s="76" t="s">
        <v>368</v>
      </c>
      <c r="K108" s="406" t="s">
        <v>771</v>
      </c>
      <c r="L108" s="370"/>
      <c r="M108" s="370"/>
      <c r="N108" s="370"/>
      <c r="O108" s="370"/>
      <c r="P108" s="371"/>
      <c r="Q108" s="46"/>
    </row>
    <row r="109" spans="1:17" ht="12.75">
      <c r="A109" s="493"/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6"/>
    </row>
    <row r="110" spans="1:17" s="1" customFormat="1" ht="13.5" customHeight="1">
      <c r="A110" s="20" t="s">
        <v>410</v>
      </c>
      <c r="B110" s="473" t="s">
        <v>1038</v>
      </c>
      <c r="C110" s="473"/>
      <c r="D110" s="473"/>
      <c r="E110" s="473"/>
      <c r="F110" s="474"/>
      <c r="G110" s="21" t="s">
        <v>411</v>
      </c>
      <c r="H110" s="72">
        <v>40575</v>
      </c>
      <c r="I110" s="21" t="s">
        <v>412</v>
      </c>
      <c r="J110" s="72">
        <v>40892</v>
      </c>
      <c r="K110" s="21" t="s">
        <v>416</v>
      </c>
      <c r="L110" s="505" t="s">
        <v>770</v>
      </c>
      <c r="M110" s="505"/>
      <c r="N110" s="94" t="s">
        <v>367</v>
      </c>
      <c r="O110" s="505" t="s">
        <v>703</v>
      </c>
      <c r="P110" s="506"/>
      <c r="Q110" s="46"/>
    </row>
    <row r="111" spans="1:17" s="1" customFormat="1" ht="13.5" customHeight="1">
      <c r="A111" s="20" t="s">
        <v>413</v>
      </c>
      <c r="B111" s="406" t="s">
        <v>483</v>
      </c>
      <c r="C111" s="370"/>
      <c r="D111" s="370"/>
      <c r="E111" s="370"/>
      <c r="F111" s="370"/>
      <c r="G111" s="370"/>
      <c r="H111" s="370"/>
      <c r="I111" s="371"/>
      <c r="J111" s="76" t="s">
        <v>368</v>
      </c>
      <c r="K111" s="406" t="s">
        <v>771</v>
      </c>
      <c r="L111" s="370"/>
      <c r="M111" s="370"/>
      <c r="N111" s="370"/>
      <c r="O111" s="370"/>
      <c r="P111" s="371"/>
      <c r="Q111" s="46"/>
    </row>
    <row r="112" spans="1:17" ht="12.75">
      <c r="A112" s="493"/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6"/>
    </row>
    <row r="113" spans="1:17" s="1" customFormat="1" ht="13.5" customHeight="1">
      <c r="A113" s="20" t="s">
        <v>410</v>
      </c>
      <c r="B113" s="473" t="s">
        <v>1039</v>
      </c>
      <c r="C113" s="473"/>
      <c r="D113" s="473"/>
      <c r="E113" s="473"/>
      <c r="F113" s="474"/>
      <c r="G113" s="21" t="s">
        <v>411</v>
      </c>
      <c r="H113" s="72">
        <v>40575</v>
      </c>
      <c r="I113" s="21" t="s">
        <v>412</v>
      </c>
      <c r="J113" s="72">
        <v>40892</v>
      </c>
      <c r="K113" s="21" t="s">
        <v>416</v>
      </c>
      <c r="L113" s="505" t="s">
        <v>770</v>
      </c>
      <c r="M113" s="505"/>
      <c r="N113" s="94" t="s">
        <v>367</v>
      </c>
      <c r="O113" s="505" t="s">
        <v>703</v>
      </c>
      <c r="P113" s="506"/>
      <c r="Q113" s="46"/>
    </row>
    <row r="114" spans="1:17" s="1" customFormat="1" ht="13.5" customHeight="1">
      <c r="A114" s="20" t="s">
        <v>413</v>
      </c>
      <c r="B114" s="420" t="s">
        <v>483</v>
      </c>
      <c r="C114" s="420"/>
      <c r="D114" s="420"/>
      <c r="E114" s="420"/>
      <c r="F114" s="420"/>
      <c r="G114" s="420"/>
      <c r="H114" s="420"/>
      <c r="I114" s="420"/>
      <c r="J114" s="76" t="s">
        <v>368</v>
      </c>
      <c r="K114" s="420" t="s">
        <v>771</v>
      </c>
      <c r="L114" s="420"/>
      <c r="M114" s="420"/>
      <c r="N114" s="420"/>
      <c r="O114" s="420"/>
      <c r="P114" s="420"/>
      <c r="Q114" s="46"/>
    </row>
    <row r="115" spans="1:17" ht="12.75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6"/>
    </row>
    <row r="116" spans="1:17" s="1" customFormat="1" ht="13.5" customHeight="1">
      <c r="A116" s="20" t="s">
        <v>410</v>
      </c>
      <c r="B116" s="473" t="s">
        <v>1040</v>
      </c>
      <c r="C116" s="473"/>
      <c r="D116" s="473"/>
      <c r="E116" s="473"/>
      <c r="F116" s="474"/>
      <c r="G116" s="21" t="s">
        <v>411</v>
      </c>
      <c r="H116" s="72" t="s">
        <v>692</v>
      </c>
      <c r="I116" s="21" t="s">
        <v>412</v>
      </c>
      <c r="J116" s="72" t="s">
        <v>692</v>
      </c>
      <c r="K116" s="21" t="s">
        <v>416</v>
      </c>
      <c r="L116" s="505" t="s">
        <v>692</v>
      </c>
      <c r="M116" s="505"/>
      <c r="N116" s="94" t="s">
        <v>367</v>
      </c>
      <c r="O116" s="505" t="s">
        <v>704</v>
      </c>
      <c r="P116" s="506"/>
      <c r="Q116" s="46"/>
    </row>
    <row r="117" spans="1:17" s="1" customFormat="1" ht="13.5" customHeight="1">
      <c r="A117" s="20" t="s">
        <v>413</v>
      </c>
      <c r="B117" s="420" t="s">
        <v>1041</v>
      </c>
      <c r="C117" s="420"/>
      <c r="D117" s="420"/>
      <c r="E117" s="420"/>
      <c r="F117" s="420"/>
      <c r="G117" s="420"/>
      <c r="H117" s="420"/>
      <c r="I117" s="420"/>
      <c r="J117" s="76" t="s">
        <v>368</v>
      </c>
      <c r="K117" s="420" t="s">
        <v>391</v>
      </c>
      <c r="L117" s="420"/>
      <c r="M117" s="420"/>
      <c r="N117" s="420"/>
      <c r="O117" s="420"/>
      <c r="P117" s="420"/>
      <c r="Q117" s="46"/>
    </row>
    <row r="118" spans="1:16" ht="12.75">
      <c r="A118" s="492"/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</row>
    <row r="119" spans="1:19" s="9" customFormat="1" ht="12.75">
      <c r="A119" s="368" t="s">
        <v>525</v>
      </c>
      <c r="B119" s="369"/>
      <c r="C119" s="369"/>
      <c r="D119" s="369"/>
      <c r="E119" s="375"/>
      <c r="F119" s="496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46"/>
      <c r="R119" s="18"/>
      <c r="S119" s="18"/>
    </row>
    <row r="120" spans="1:17" s="1" customFormat="1" ht="13.5" customHeight="1">
      <c r="A120" s="20" t="s">
        <v>410</v>
      </c>
      <c r="B120" s="473" t="s">
        <v>1374</v>
      </c>
      <c r="C120" s="473"/>
      <c r="D120" s="473"/>
      <c r="E120" s="473"/>
      <c r="F120" s="474"/>
      <c r="G120" s="21" t="s">
        <v>411</v>
      </c>
      <c r="H120" s="72">
        <v>40299</v>
      </c>
      <c r="I120" s="21" t="s">
        <v>412</v>
      </c>
      <c r="J120" s="72" t="s">
        <v>692</v>
      </c>
      <c r="K120" s="21" t="s">
        <v>416</v>
      </c>
      <c r="L120" s="505" t="s">
        <v>738</v>
      </c>
      <c r="M120" s="505"/>
      <c r="N120" s="94" t="s">
        <v>367</v>
      </c>
      <c r="O120" s="505" t="s">
        <v>703</v>
      </c>
      <c r="P120" s="506"/>
      <c r="Q120" s="46"/>
    </row>
    <row r="121" spans="1:17" s="1" customFormat="1" ht="13.5" customHeight="1">
      <c r="A121" s="20" t="s">
        <v>413</v>
      </c>
      <c r="B121" s="420" t="s">
        <v>1375</v>
      </c>
      <c r="C121" s="420"/>
      <c r="D121" s="420"/>
      <c r="E121" s="420"/>
      <c r="F121" s="420"/>
      <c r="G121" s="420"/>
      <c r="H121" s="420"/>
      <c r="I121" s="420"/>
      <c r="J121" s="76" t="s">
        <v>368</v>
      </c>
      <c r="K121" s="420" t="s">
        <v>739</v>
      </c>
      <c r="L121" s="420"/>
      <c r="M121" s="420"/>
      <c r="N121" s="420"/>
      <c r="O121" s="420"/>
      <c r="P121" s="420"/>
      <c r="Q121" s="46"/>
    </row>
    <row r="122" spans="1:17" ht="12.75">
      <c r="A122" s="493"/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6"/>
    </row>
    <row r="123" spans="1:17" s="1" customFormat="1" ht="13.5" customHeight="1">
      <c r="A123" s="20" t="s">
        <v>410</v>
      </c>
      <c r="B123" s="473" t="s">
        <v>927</v>
      </c>
      <c r="C123" s="473"/>
      <c r="D123" s="473"/>
      <c r="E123" s="473"/>
      <c r="F123" s="474"/>
      <c r="G123" s="21" t="s">
        <v>411</v>
      </c>
      <c r="H123" s="72">
        <v>40299</v>
      </c>
      <c r="I123" s="21" t="s">
        <v>412</v>
      </c>
      <c r="J123" s="72" t="s">
        <v>692</v>
      </c>
      <c r="K123" s="21" t="s">
        <v>416</v>
      </c>
      <c r="L123" s="505" t="s">
        <v>738</v>
      </c>
      <c r="M123" s="505"/>
      <c r="N123" s="94" t="s">
        <v>367</v>
      </c>
      <c r="O123" s="505" t="s">
        <v>703</v>
      </c>
      <c r="P123" s="506"/>
      <c r="Q123" s="46"/>
    </row>
    <row r="124" spans="1:17" s="1" customFormat="1" ht="13.5" customHeight="1">
      <c r="A124" s="20" t="s">
        <v>413</v>
      </c>
      <c r="B124" s="420" t="s">
        <v>1376</v>
      </c>
      <c r="C124" s="420"/>
      <c r="D124" s="420"/>
      <c r="E124" s="420"/>
      <c r="F124" s="420"/>
      <c r="G124" s="420"/>
      <c r="H124" s="420"/>
      <c r="I124" s="420"/>
      <c r="J124" s="76" t="s">
        <v>368</v>
      </c>
      <c r="K124" s="420" t="s">
        <v>739</v>
      </c>
      <c r="L124" s="420"/>
      <c r="M124" s="420"/>
      <c r="N124" s="420"/>
      <c r="O124" s="420"/>
      <c r="P124" s="420"/>
      <c r="Q124" s="46"/>
    </row>
    <row r="125" spans="1:16" ht="12.75">
      <c r="A125" s="492"/>
      <c r="B125" s="492"/>
      <c r="C125" s="492"/>
      <c r="D125" s="492"/>
      <c r="E125" s="492"/>
      <c r="F125" s="492"/>
      <c r="G125" s="492"/>
      <c r="H125" s="492"/>
      <c r="I125" s="492"/>
      <c r="J125" s="492"/>
      <c r="K125" s="492"/>
      <c r="L125" s="492"/>
      <c r="M125" s="492"/>
      <c r="N125" s="492"/>
      <c r="O125" s="492"/>
      <c r="P125" s="492"/>
    </row>
    <row r="126" spans="1:19" s="9" customFormat="1" ht="12.75">
      <c r="A126" s="368" t="s">
        <v>526</v>
      </c>
      <c r="B126" s="369"/>
      <c r="C126" s="369"/>
      <c r="D126" s="369"/>
      <c r="E126" s="375"/>
      <c r="F126" s="496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6"/>
      <c r="R126" s="18"/>
      <c r="S126" s="18"/>
    </row>
    <row r="127" spans="1:17" s="1" customFormat="1" ht="13.5" customHeight="1">
      <c r="A127" s="20" t="s">
        <v>410</v>
      </c>
      <c r="B127" s="473" t="s">
        <v>76</v>
      </c>
      <c r="C127" s="473"/>
      <c r="D127" s="473"/>
      <c r="E127" s="473"/>
      <c r="F127" s="474"/>
      <c r="G127" s="21" t="s">
        <v>411</v>
      </c>
      <c r="H127" s="72">
        <v>36951</v>
      </c>
      <c r="I127" s="21" t="s">
        <v>412</v>
      </c>
      <c r="J127" s="72">
        <v>40724</v>
      </c>
      <c r="K127" s="21" t="s">
        <v>416</v>
      </c>
      <c r="L127" s="505" t="s">
        <v>698</v>
      </c>
      <c r="M127" s="505"/>
      <c r="N127" s="94" t="s">
        <v>367</v>
      </c>
      <c r="O127" s="505" t="s">
        <v>704</v>
      </c>
      <c r="P127" s="506"/>
      <c r="Q127" s="46"/>
    </row>
    <row r="128" spans="1:17" s="1" customFormat="1" ht="13.5" customHeight="1">
      <c r="A128" s="20" t="s">
        <v>413</v>
      </c>
      <c r="B128" s="420" t="s">
        <v>77</v>
      </c>
      <c r="C128" s="420"/>
      <c r="D128" s="420"/>
      <c r="E128" s="420"/>
      <c r="F128" s="420"/>
      <c r="G128" s="420"/>
      <c r="H128" s="420"/>
      <c r="I128" s="420"/>
      <c r="J128" s="76" t="s">
        <v>368</v>
      </c>
      <c r="K128" s="420" t="s">
        <v>391</v>
      </c>
      <c r="L128" s="420"/>
      <c r="M128" s="420"/>
      <c r="N128" s="420"/>
      <c r="O128" s="420"/>
      <c r="P128" s="420"/>
      <c r="Q128" s="46"/>
    </row>
    <row r="129" spans="1:17" ht="12.75">
      <c r="A129" s="493"/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6"/>
    </row>
    <row r="130" spans="1:19" s="9" customFormat="1" ht="12.75">
      <c r="A130" s="368" t="s">
        <v>1044</v>
      </c>
      <c r="B130" s="369"/>
      <c r="C130" s="369"/>
      <c r="D130" s="369"/>
      <c r="E130" s="375"/>
      <c r="F130" s="496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46"/>
      <c r="R130" s="18"/>
      <c r="S130" s="18"/>
    </row>
    <row r="131" spans="1:17" s="1" customFormat="1" ht="13.5" customHeight="1">
      <c r="A131" s="20" t="s">
        <v>410</v>
      </c>
      <c r="B131" s="473" t="s">
        <v>1049</v>
      </c>
      <c r="C131" s="473"/>
      <c r="D131" s="473"/>
      <c r="E131" s="473"/>
      <c r="F131" s="474"/>
      <c r="G131" s="21" t="s">
        <v>411</v>
      </c>
      <c r="H131" s="72">
        <v>40391</v>
      </c>
      <c r="I131" s="21" t="s">
        <v>412</v>
      </c>
      <c r="J131" s="72">
        <v>40755</v>
      </c>
      <c r="K131" s="21" t="s">
        <v>416</v>
      </c>
      <c r="L131" s="505" t="s">
        <v>761</v>
      </c>
      <c r="M131" s="505"/>
      <c r="N131" s="94" t="s">
        <v>367</v>
      </c>
      <c r="O131" s="505" t="s">
        <v>703</v>
      </c>
      <c r="P131" s="506"/>
      <c r="Q131" s="46"/>
    </row>
    <row r="132" spans="1:17" s="1" customFormat="1" ht="13.5" customHeight="1">
      <c r="A132" s="20" t="s">
        <v>413</v>
      </c>
      <c r="B132" s="420" t="s">
        <v>1050</v>
      </c>
      <c r="C132" s="420"/>
      <c r="D132" s="420"/>
      <c r="E132" s="420"/>
      <c r="F132" s="420"/>
      <c r="G132" s="420"/>
      <c r="H132" s="420"/>
      <c r="I132" s="420"/>
      <c r="J132" s="76" t="s">
        <v>368</v>
      </c>
      <c r="K132" s="420" t="s">
        <v>1054</v>
      </c>
      <c r="L132" s="420"/>
      <c r="M132" s="420"/>
      <c r="N132" s="420"/>
      <c r="O132" s="420"/>
      <c r="P132" s="420"/>
      <c r="Q132" s="46"/>
    </row>
    <row r="133" spans="1:17" ht="12.75">
      <c r="A133" s="493"/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6"/>
    </row>
    <row r="134" spans="1:17" s="1" customFormat="1" ht="13.5" customHeight="1">
      <c r="A134" s="20" t="s">
        <v>410</v>
      </c>
      <c r="B134" s="473" t="s">
        <v>1051</v>
      </c>
      <c r="C134" s="473"/>
      <c r="D134" s="473"/>
      <c r="E134" s="473"/>
      <c r="F134" s="474"/>
      <c r="G134" s="21" t="s">
        <v>411</v>
      </c>
      <c r="H134" s="72" t="s">
        <v>692</v>
      </c>
      <c r="I134" s="21" t="s">
        <v>412</v>
      </c>
      <c r="J134" s="72" t="s">
        <v>692</v>
      </c>
      <c r="K134" s="21" t="s">
        <v>416</v>
      </c>
      <c r="L134" s="505" t="s">
        <v>692</v>
      </c>
      <c r="M134" s="505"/>
      <c r="N134" s="94" t="s">
        <v>367</v>
      </c>
      <c r="O134" s="505" t="s">
        <v>692</v>
      </c>
      <c r="P134" s="506"/>
      <c r="Q134" s="46"/>
    </row>
    <row r="135" spans="1:17" s="1" customFormat="1" ht="13.5" customHeight="1">
      <c r="A135" s="20" t="s">
        <v>413</v>
      </c>
      <c r="B135" s="420" t="s">
        <v>824</v>
      </c>
      <c r="C135" s="420"/>
      <c r="D135" s="420"/>
      <c r="E135" s="420"/>
      <c r="F135" s="420"/>
      <c r="G135" s="420"/>
      <c r="H135" s="420"/>
      <c r="I135" s="420"/>
      <c r="J135" s="76" t="s">
        <v>368</v>
      </c>
      <c r="K135" s="420" t="s">
        <v>825</v>
      </c>
      <c r="L135" s="420"/>
      <c r="M135" s="420"/>
      <c r="N135" s="420"/>
      <c r="O135" s="420"/>
      <c r="P135" s="420"/>
      <c r="Q135" s="46"/>
    </row>
    <row r="136" spans="1:17" ht="12.75">
      <c r="A136" s="493"/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6"/>
    </row>
    <row r="137" spans="1:17" s="1" customFormat="1" ht="13.5" customHeight="1">
      <c r="A137" s="20" t="s">
        <v>410</v>
      </c>
      <c r="B137" s="473" t="s">
        <v>1052</v>
      </c>
      <c r="C137" s="473"/>
      <c r="D137" s="473"/>
      <c r="E137" s="473"/>
      <c r="F137" s="474"/>
      <c r="G137" s="21" t="s">
        <v>411</v>
      </c>
      <c r="H137" s="72" t="s">
        <v>692</v>
      </c>
      <c r="I137" s="21" t="s">
        <v>412</v>
      </c>
      <c r="J137" s="72" t="s">
        <v>692</v>
      </c>
      <c r="K137" s="21" t="s">
        <v>416</v>
      </c>
      <c r="L137" s="505" t="s">
        <v>692</v>
      </c>
      <c r="M137" s="505"/>
      <c r="N137" s="94" t="s">
        <v>367</v>
      </c>
      <c r="O137" s="505" t="s">
        <v>692</v>
      </c>
      <c r="P137" s="506"/>
      <c r="Q137" s="46"/>
    </row>
    <row r="138" spans="1:17" s="1" customFormat="1" ht="13.5" customHeight="1">
      <c r="A138" s="20" t="s">
        <v>413</v>
      </c>
      <c r="B138" s="420" t="s">
        <v>1053</v>
      </c>
      <c r="C138" s="420"/>
      <c r="D138" s="420"/>
      <c r="E138" s="420"/>
      <c r="F138" s="420"/>
      <c r="G138" s="420"/>
      <c r="H138" s="420"/>
      <c r="I138" s="420"/>
      <c r="J138" s="76" t="s">
        <v>368</v>
      </c>
      <c r="K138" s="420" t="s">
        <v>825</v>
      </c>
      <c r="L138" s="420"/>
      <c r="M138" s="420"/>
      <c r="N138" s="420"/>
      <c r="O138" s="420"/>
      <c r="P138" s="420"/>
      <c r="Q138" s="46"/>
    </row>
    <row r="139" spans="1:16" ht="12.75">
      <c r="A139" s="492"/>
      <c r="B139" s="492"/>
      <c r="C139" s="492"/>
      <c r="D139" s="492"/>
      <c r="E139" s="492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P139" s="492"/>
    </row>
    <row r="140" spans="1:19" s="9" customFormat="1" ht="12.75">
      <c r="A140" s="368" t="s">
        <v>1393</v>
      </c>
      <c r="B140" s="369"/>
      <c r="C140" s="369"/>
      <c r="D140" s="369"/>
      <c r="E140" s="375"/>
      <c r="F140" s="496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46"/>
      <c r="R140" s="18"/>
      <c r="S140" s="18"/>
    </row>
    <row r="141" spans="1:17" s="1" customFormat="1" ht="13.5" customHeight="1">
      <c r="A141" s="20" t="s">
        <v>410</v>
      </c>
      <c r="B141" s="473" t="s">
        <v>18</v>
      </c>
      <c r="C141" s="473"/>
      <c r="D141" s="473"/>
      <c r="E141" s="473"/>
      <c r="F141" s="474"/>
      <c r="G141" s="21" t="s">
        <v>411</v>
      </c>
      <c r="H141" s="72" t="s">
        <v>22</v>
      </c>
      <c r="I141" s="21" t="s">
        <v>412</v>
      </c>
      <c r="J141" s="72" t="s">
        <v>692</v>
      </c>
      <c r="K141" s="21" t="s">
        <v>416</v>
      </c>
      <c r="L141" s="505" t="s">
        <v>770</v>
      </c>
      <c r="M141" s="505"/>
      <c r="N141" s="94" t="s">
        <v>367</v>
      </c>
      <c r="O141" s="505" t="s">
        <v>703</v>
      </c>
      <c r="P141" s="506"/>
      <c r="Q141" s="46"/>
    </row>
    <row r="142" spans="1:17" s="1" customFormat="1" ht="13.5" customHeight="1">
      <c r="A142" s="20" t="s">
        <v>413</v>
      </c>
      <c r="B142" s="420" t="s">
        <v>19</v>
      </c>
      <c r="C142" s="420"/>
      <c r="D142" s="420"/>
      <c r="E142" s="420"/>
      <c r="F142" s="420"/>
      <c r="G142" s="420"/>
      <c r="H142" s="420"/>
      <c r="I142" s="420"/>
      <c r="J142" s="76" t="s">
        <v>368</v>
      </c>
      <c r="K142" s="420" t="s">
        <v>771</v>
      </c>
      <c r="L142" s="420"/>
      <c r="M142" s="420"/>
      <c r="N142" s="420"/>
      <c r="O142" s="420"/>
      <c r="P142" s="420"/>
      <c r="Q142" s="46"/>
    </row>
    <row r="143" spans="1:17" ht="12.75">
      <c r="A143" s="493"/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6"/>
    </row>
    <row r="144" spans="1:17" s="1" customFormat="1" ht="13.5" customHeight="1">
      <c r="A144" s="20" t="s">
        <v>410</v>
      </c>
      <c r="B144" s="473" t="s">
        <v>20</v>
      </c>
      <c r="C144" s="473"/>
      <c r="D144" s="473"/>
      <c r="E144" s="473"/>
      <c r="F144" s="474"/>
      <c r="G144" s="21" t="s">
        <v>411</v>
      </c>
      <c r="H144" s="72">
        <v>40185</v>
      </c>
      <c r="I144" s="21" t="s">
        <v>412</v>
      </c>
      <c r="J144" s="72" t="s">
        <v>692</v>
      </c>
      <c r="K144" s="21" t="s">
        <v>416</v>
      </c>
      <c r="L144" s="505" t="s">
        <v>761</v>
      </c>
      <c r="M144" s="505"/>
      <c r="N144" s="94" t="s">
        <v>367</v>
      </c>
      <c r="O144" s="505" t="s">
        <v>703</v>
      </c>
      <c r="P144" s="506"/>
      <c r="Q144" s="46"/>
    </row>
    <row r="145" spans="1:17" s="1" customFormat="1" ht="13.5" customHeight="1">
      <c r="A145" s="20" t="s">
        <v>413</v>
      </c>
      <c r="B145" s="420" t="s">
        <v>21</v>
      </c>
      <c r="C145" s="420"/>
      <c r="D145" s="420"/>
      <c r="E145" s="420"/>
      <c r="F145" s="420"/>
      <c r="G145" s="420"/>
      <c r="H145" s="420"/>
      <c r="I145" s="420"/>
      <c r="J145" s="76" t="s">
        <v>368</v>
      </c>
      <c r="K145" s="420" t="s">
        <v>23</v>
      </c>
      <c r="L145" s="420"/>
      <c r="M145" s="420"/>
      <c r="N145" s="420"/>
      <c r="O145" s="420"/>
      <c r="P145" s="420"/>
      <c r="Q145" s="46"/>
    </row>
    <row r="146" spans="1:17" ht="12.75">
      <c r="A146" s="493"/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6"/>
    </row>
    <row r="147" spans="1:19" s="9" customFormat="1" ht="12.75">
      <c r="A147" s="368" t="s">
        <v>512</v>
      </c>
      <c r="B147" s="369"/>
      <c r="C147" s="369"/>
      <c r="D147" s="369"/>
      <c r="E147" s="375"/>
      <c r="F147" s="496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46"/>
      <c r="R147" s="18"/>
      <c r="S147" s="18"/>
    </row>
    <row r="148" spans="1:17" s="1" customFormat="1" ht="13.5" customHeight="1">
      <c r="A148" s="20" t="s">
        <v>410</v>
      </c>
      <c r="B148" s="473" t="s">
        <v>1078</v>
      </c>
      <c r="C148" s="473"/>
      <c r="D148" s="473"/>
      <c r="E148" s="473"/>
      <c r="F148" s="474"/>
      <c r="G148" s="21" t="s">
        <v>411</v>
      </c>
      <c r="H148" s="72" t="s">
        <v>692</v>
      </c>
      <c r="I148" s="21" t="s">
        <v>412</v>
      </c>
      <c r="J148" s="72">
        <v>40724</v>
      </c>
      <c r="K148" s="21" t="s">
        <v>416</v>
      </c>
      <c r="L148" s="505" t="s">
        <v>692</v>
      </c>
      <c r="M148" s="505"/>
      <c r="N148" s="94" t="s">
        <v>367</v>
      </c>
      <c r="O148" s="505" t="s">
        <v>704</v>
      </c>
      <c r="P148" s="506"/>
      <c r="Q148" s="46"/>
    </row>
    <row r="149" spans="1:17" s="1" customFormat="1" ht="13.5" customHeight="1">
      <c r="A149" s="20" t="s">
        <v>413</v>
      </c>
      <c r="B149" s="420" t="s">
        <v>824</v>
      </c>
      <c r="C149" s="420"/>
      <c r="D149" s="420"/>
      <c r="E149" s="420"/>
      <c r="F149" s="420"/>
      <c r="G149" s="420"/>
      <c r="H149" s="420"/>
      <c r="I149" s="420"/>
      <c r="J149" s="76" t="s">
        <v>368</v>
      </c>
      <c r="K149" s="420" t="s">
        <v>825</v>
      </c>
      <c r="L149" s="420"/>
      <c r="M149" s="420"/>
      <c r="N149" s="420"/>
      <c r="O149" s="420"/>
      <c r="P149" s="420"/>
      <c r="Q149" s="46"/>
    </row>
    <row r="150" spans="1:17" ht="12.75">
      <c r="A150" s="493"/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6"/>
    </row>
    <row r="151" spans="1:17" s="1" customFormat="1" ht="13.5" customHeight="1">
      <c r="A151" s="20" t="s">
        <v>410</v>
      </c>
      <c r="B151" s="473" t="s">
        <v>1079</v>
      </c>
      <c r="C151" s="473"/>
      <c r="D151" s="473"/>
      <c r="E151" s="473"/>
      <c r="F151" s="474"/>
      <c r="G151" s="21" t="s">
        <v>411</v>
      </c>
      <c r="H151" s="72">
        <v>40668</v>
      </c>
      <c r="I151" s="21" t="s">
        <v>412</v>
      </c>
      <c r="J151" s="72" t="s">
        <v>692</v>
      </c>
      <c r="K151" s="21" t="s">
        <v>416</v>
      </c>
      <c r="L151" s="505" t="s">
        <v>692</v>
      </c>
      <c r="M151" s="505"/>
      <c r="N151" s="94" t="s">
        <v>367</v>
      </c>
      <c r="O151" s="505" t="s">
        <v>703</v>
      </c>
      <c r="P151" s="506"/>
      <c r="Q151" s="46"/>
    </row>
    <row r="152" spans="1:17" s="1" customFormat="1" ht="13.5" customHeight="1">
      <c r="A152" s="20" t="s">
        <v>413</v>
      </c>
      <c r="B152" s="420" t="s">
        <v>1080</v>
      </c>
      <c r="C152" s="420"/>
      <c r="D152" s="420"/>
      <c r="E152" s="420"/>
      <c r="F152" s="420"/>
      <c r="G152" s="420"/>
      <c r="H152" s="420"/>
      <c r="I152" s="420"/>
      <c r="J152" s="76" t="s">
        <v>368</v>
      </c>
      <c r="K152" s="420" t="s">
        <v>771</v>
      </c>
      <c r="L152" s="420"/>
      <c r="M152" s="420"/>
      <c r="N152" s="420"/>
      <c r="O152" s="420"/>
      <c r="P152" s="420"/>
      <c r="Q152" s="46"/>
    </row>
    <row r="153" spans="1:17" ht="12.75">
      <c r="A153" s="493"/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6"/>
    </row>
    <row r="154" spans="1:17" s="1" customFormat="1" ht="13.5" customHeight="1">
      <c r="A154" s="20" t="s">
        <v>410</v>
      </c>
      <c r="B154" s="473" t="s">
        <v>1081</v>
      </c>
      <c r="C154" s="473"/>
      <c r="D154" s="473"/>
      <c r="E154" s="473"/>
      <c r="F154" s="474"/>
      <c r="G154" s="21" t="s">
        <v>411</v>
      </c>
      <c r="H154" s="72" t="s">
        <v>692</v>
      </c>
      <c r="I154" s="21" t="s">
        <v>412</v>
      </c>
      <c r="J154" s="72" t="s">
        <v>692</v>
      </c>
      <c r="K154" s="21" t="s">
        <v>416</v>
      </c>
      <c r="L154" s="505" t="s">
        <v>692</v>
      </c>
      <c r="M154" s="505"/>
      <c r="N154" s="94" t="s">
        <v>367</v>
      </c>
      <c r="O154" s="505" t="s">
        <v>703</v>
      </c>
      <c r="P154" s="506"/>
      <c r="Q154" s="46"/>
    </row>
    <row r="155" spans="1:17" s="1" customFormat="1" ht="13.5" customHeight="1">
      <c r="A155" s="20" t="s">
        <v>413</v>
      </c>
      <c r="B155" s="420" t="s">
        <v>1082</v>
      </c>
      <c r="C155" s="420"/>
      <c r="D155" s="420"/>
      <c r="E155" s="420"/>
      <c r="F155" s="420"/>
      <c r="G155" s="420"/>
      <c r="H155" s="420"/>
      <c r="I155" s="420"/>
      <c r="J155" s="76" t="s">
        <v>368</v>
      </c>
      <c r="K155" s="420" t="s">
        <v>771</v>
      </c>
      <c r="L155" s="420"/>
      <c r="M155" s="420"/>
      <c r="N155" s="420"/>
      <c r="O155" s="420"/>
      <c r="P155" s="420"/>
      <c r="Q155" s="46"/>
    </row>
    <row r="156" spans="1:17" ht="12.75">
      <c r="A156" s="493"/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6"/>
    </row>
    <row r="157" spans="1:19" s="9" customFormat="1" ht="12.75">
      <c r="A157" s="368" t="s">
        <v>527</v>
      </c>
      <c r="B157" s="369"/>
      <c r="C157" s="369"/>
      <c r="D157" s="369"/>
      <c r="E157" s="375"/>
      <c r="F157" s="496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6"/>
      <c r="R157" s="18"/>
      <c r="S157" s="18"/>
    </row>
    <row r="158" spans="1:17" s="1" customFormat="1" ht="13.5" customHeight="1">
      <c r="A158" s="20" t="s">
        <v>410</v>
      </c>
      <c r="B158" s="473" t="s">
        <v>1387</v>
      </c>
      <c r="C158" s="473"/>
      <c r="D158" s="473"/>
      <c r="E158" s="473"/>
      <c r="F158" s="474"/>
      <c r="G158" s="21" t="s">
        <v>411</v>
      </c>
      <c r="H158" s="72">
        <v>40588</v>
      </c>
      <c r="I158" s="21" t="s">
        <v>412</v>
      </c>
      <c r="J158" s="72">
        <v>40722</v>
      </c>
      <c r="K158" s="21" t="s">
        <v>416</v>
      </c>
      <c r="L158" s="505" t="s">
        <v>698</v>
      </c>
      <c r="M158" s="505"/>
      <c r="N158" s="94" t="s">
        <v>367</v>
      </c>
      <c r="O158" s="505" t="s">
        <v>704</v>
      </c>
      <c r="P158" s="506"/>
      <c r="Q158" s="46"/>
    </row>
    <row r="159" spans="1:17" s="1" customFormat="1" ht="13.5" customHeight="1">
      <c r="A159" s="20" t="s">
        <v>413</v>
      </c>
      <c r="B159" s="420" t="s">
        <v>1388</v>
      </c>
      <c r="C159" s="420"/>
      <c r="D159" s="420"/>
      <c r="E159" s="420"/>
      <c r="F159" s="420"/>
      <c r="G159" s="420"/>
      <c r="H159" s="420"/>
      <c r="I159" s="420"/>
      <c r="J159" s="76" t="s">
        <v>368</v>
      </c>
      <c r="K159" s="420" t="s">
        <v>391</v>
      </c>
      <c r="L159" s="420"/>
      <c r="M159" s="420"/>
      <c r="N159" s="420"/>
      <c r="O159" s="420"/>
      <c r="P159" s="420"/>
      <c r="Q159" s="46"/>
    </row>
    <row r="160" spans="1:17" ht="12.75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6"/>
    </row>
    <row r="161" spans="1:17" s="1" customFormat="1" ht="13.5" customHeight="1">
      <c r="A161" s="20" t="s">
        <v>410</v>
      </c>
      <c r="B161" s="473" t="s">
        <v>1389</v>
      </c>
      <c r="C161" s="473"/>
      <c r="D161" s="473"/>
      <c r="E161" s="473"/>
      <c r="F161" s="474"/>
      <c r="G161" s="21" t="s">
        <v>411</v>
      </c>
      <c r="H161" s="72">
        <v>40588</v>
      </c>
      <c r="I161" s="21" t="s">
        <v>412</v>
      </c>
      <c r="J161" s="72">
        <v>40722</v>
      </c>
      <c r="K161" s="21" t="s">
        <v>416</v>
      </c>
      <c r="L161" s="505" t="s">
        <v>698</v>
      </c>
      <c r="M161" s="505"/>
      <c r="N161" s="94" t="s">
        <v>367</v>
      </c>
      <c r="O161" s="505" t="s">
        <v>704</v>
      </c>
      <c r="P161" s="506"/>
      <c r="Q161" s="46"/>
    </row>
    <row r="162" spans="1:17" s="1" customFormat="1" ht="13.5" customHeight="1">
      <c r="A162" s="20" t="s">
        <v>413</v>
      </c>
      <c r="B162" s="420" t="s">
        <v>1388</v>
      </c>
      <c r="C162" s="420"/>
      <c r="D162" s="420"/>
      <c r="E162" s="420"/>
      <c r="F162" s="420"/>
      <c r="G162" s="420"/>
      <c r="H162" s="420"/>
      <c r="I162" s="420"/>
      <c r="J162" s="76" t="s">
        <v>368</v>
      </c>
      <c r="K162" s="420" t="s">
        <v>391</v>
      </c>
      <c r="L162" s="420"/>
      <c r="M162" s="420"/>
      <c r="N162" s="420"/>
      <c r="O162" s="420"/>
      <c r="P162" s="420"/>
      <c r="Q162" s="46"/>
    </row>
    <row r="163" spans="1:17" ht="12.75">
      <c r="A163" s="493"/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6"/>
    </row>
    <row r="164" spans="1:17" s="1" customFormat="1" ht="13.5" customHeight="1">
      <c r="A164" s="20" t="s">
        <v>410</v>
      </c>
      <c r="B164" s="473" t="s">
        <v>1390</v>
      </c>
      <c r="C164" s="473"/>
      <c r="D164" s="473"/>
      <c r="E164" s="473"/>
      <c r="F164" s="474"/>
      <c r="G164" s="21" t="s">
        <v>411</v>
      </c>
      <c r="H164" s="72">
        <v>40405</v>
      </c>
      <c r="I164" s="21" t="s">
        <v>412</v>
      </c>
      <c r="J164" s="72">
        <v>40734</v>
      </c>
      <c r="K164" s="21" t="s">
        <v>416</v>
      </c>
      <c r="L164" s="505" t="s">
        <v>698</v>
      </c>
      <c r="M164" s="505"/>
      <c r="N164" s="94" t="s">
        <v>367</v>
      </c>
      <c r="O164" s="505" t="s">
        <v>704</v>
      </c>
      <c r="P164" s="506"/>
      <c r="Q164" s="46"/>
    </row>
    <row r="165" spans="1:17" s="1" customFormat="1" ht="13.5" customHeight="1">
      <c r="A165" s="20" t="s">
        <v>413</v>
      </c>
      <c r="B165" s="420" t="s">
        <v>1391</v>
      </c>
      <c r="C165" s="420"/>
      <c r="D165" s="420"/>
      <c r="E165" s="420"/>
      <c r="F165" s="420"/>
      <c r="G165" s="420"/>
      <c r="H165" s="420"/>
      <c r="I165" s="420"/>
      <c r="J165" s="76" t="s">
        <v>368</v>
      </c>
      <c r="K165" s="420" t="s">
        <v>771</v>
      </c>
      <c r="L165" s="420"/>
      <c r="M165" s="420"/>
      <c r="N165" s="420"/>
      <c r="O165" s="420"/>
      <c r="P165" s="420"/>
      <c r="Q165" s="46"/>
    </row>
    <row r="166" spans="1:16" ht="12.75">
      <c r="A166" s="492"/>
      <c r="B166" s="492"/>
      <c r="C166" s="492"/>
      <c r="D166" s="492"/>
      <c r="E166" s="492"/>
      <c r="F166" s="492"/>
      <c r="G166" s="492"/>
      <c r="H166" s="492"/>
      <c r="I166" s="492"/>
      <c r="J166" s="492"/>
      <c r="K166" s="492"/>
      <c r="L166" s="492"/>
      <c r="M166" s="492"/>
      <c r="N166" s="492"/>
      <c r="O166" s="492"/>
      <c r="P166" s="492"/>
    </row>
    <row r="167" spans="1:19" s="9" customFormat="1" ht="12.75">
      <c r="A167" s="368" t="s">
        <v>1083</v>
      </c>
      <c r="B167" s="369"/>
      <c r="C167" s="369"/>
      <c r="D167" s="369"/>
      <c r="E167" s="375"/>
      <c r="F167" s="496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6"/>
      <c r="R167" s="18"/>
      <c r="S167" s="18"/>
    </row>
    <row r="168" spans="1:17" s="1" customFormat="1" ht="13.5" customHeight="1">
      <c r="A168" s="20" t="s">
        <v>410</v>
      </c>
      <c r="B168" s="473" t="s">
        <v>1101</v>
      </c>
      <c r="C168" s="473"/>
      <c r="D168" s="473"/>
      <c r="E168" s="473"/>
      <c r="F168" s="474"/>
      <c r="G168" s="21" t="s">
        <v>411</v>
      </c>
      <c r="H168" s="72">
        <v>39995</v>
      </c>
      <c r="I168" s="21" t="s">
        <v>412</v>
      </c>
      <c r="J168" s="72" t="s">
        <v>692</v>
      </c>
      <c r="K168" s="21" t="s">
        <v>416</v>
      </c>
      <c r="L168" s="505" t="s">
        <v>692</v>
      </c>
      <c r="M168" s="505"/>
      <c r="N168" s="94" t="s">
        <v>367</v>
      </c>
      <c r="O168" s="505" t="s">
        <v>703</v>
      </c>
      <c r="P168" s="506"/>
      <c r="Q168" s="46"/>
    </row>
    <row r="169" spans="1:17" s="1" customFormat="1" ht="13.5" customHeight="1">
      <c r="A169" s="20" t="s">
        <v>413</v>
      </c>
      <c r="B169" s="420" t="s">
        <v>1102</v>
      </c>
      <c r="C169" s="420"/>
      <c r="D169" s="420"/>
      <c r="E169" s="420"/>
      <c r="F169" s="420"/>
      <c r="G169" s="420"/>
      <c r="H169" s="420"/>
      <c r="I169" s="420"/>
      <c r="J169" s="76" t="s">
        <v>368</v>
      </c>
      <c r="K169" s="420" t="s">
        <v>825</v>
      </c>
      <c r="L169" s="420"/>
      <c r="M169" s="420"/>
      <c r="N169" s="420"/>
      <c r="O169" s="420"/>
      <c r="P169" s="420"/>
      <c r="Q169" s="46"/>
    </row>
    <row r="170" spans="1:17" ht="12.75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6"/>
    </row>
    <row r="171" spans="1:17" s="1" customFormat="1" ht="13.5" customHeight="1">
      <c r="A171" s="20" t="s">
        <v>410</v>
      </c>
      <c r="B171" s="473" t="s">
        <v>1103</v>
      </c>
      <c r="C171" s="473"/>
      <c r="D171" s="473"/>
      <c r="E171" s="473"/>
      <c r="F171" s="474"/>
      <c r="G171" s="21" t="s">
        <v>411</v>
      </c>
      <c r="H171" s="72">
        <v>39995</v>
      </c>
      <c r="I171" s="21" t="s">
        <v>412</v>
      </c>
      <c r="J171" s="72" t="s">
        <v>692</v>
      </c>
      <c r="K171" s="21" t="s">
        <v>416</v>
      </c>
      <c r="L171" s="505" t="s">
        <v>692</v>
      </c>
      <c r="M171" s="505"/>
      <c r="N171" s="94" t="s">
        <v>367</v>
      </c>
      <c r="O171" s="505" t="s">
        <v>703</v>
      </c>
      <c r="P171" s="506"/>
      <c r="Q171" s="46"/>
    </row>
    <row r="172" spans="1:17" s="1" customFormat="1" ht="13.5" customHeight="1">
      <c r="A172" s="20" t="s">
        <v>413</v>
      </c>
      <c r="B172" s="420" t="s">
        <v>1102</v>
      </c>
      <c r="C172" s="420"/>
      <c r="D172" s="420"/>
      <c r="E172" s="420"/>
      <c r="F172" s="420"/>
      <c r="G172" s="420"/>
      <c r="H172" s="420"/>
      <c r="I172" s="420"/>
      <c r="J172" s="76" t="s">
        <v>368</v>
      </c>
      <c r="K172" s="420" t="s">
        <v>825</v>
      </c>
      <c r="L172" s="420"/>
      <c r="M172" s="420"/>
      <c r="N172" s="420"/>
      <c r="O172" s="420"/>
      <c r="P172" s="420"/>
      <c r="Q172" s="46"/>
    </row>
    <row r="173" spans="1:17" ht="12.75">
      <c r="A173" s="493"/>
      <c r="B173" s="493"/>
      <c r="C173" s="493"/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6"/>
    </row>
    <row r="174" spans="1:17" s="1" customFormat="1" ht="13.5" customHeight="1">
      <c r="A174" s="20" t="s">
        <v>410</v>
      </c>
      <c r="B174" s="473" t="s">
        <v>1104</v>
      </c>
      <c r="C174" s="473"/>
      <c r="D174" s="473"/>
      <c r="E174" s="473"/>
      <c r="F174" s="474"/>
      <c r="G174" s="21" t="s">
        <v>411</v>
      </c>
      <c r="H174" s="72">
        <v>39995</v>
      </c>
      <c r="I174" s="21" t="s">
        <v>412</v>
      </c>
      <c r="J174" s="72" t="s">
        <v>692</v>
      </c>
      <c r="K174" s="21" t="s">
        <v>416</v>
      </c>
      <c r="L174" s="505" t="s">
        <v>692</v>
      </c>
      <c r="M174" s="505"/>
      <c r="N174" s="94" t="s">
        <v>367</v>
      </c>
      <c r="O174" s="505" t="s">
        <v>703</v>
      </c>
      <c r="P174" s="506"/>
      <c r="Q174" s="46"/>
    </row>
    <row r="175" spans="1:17" s="1" customFormat="1" ht="13.5" customHeight="1">
      <c r="A175" s="20" t="s">
        <v>413</v>
      </c>
      <c r="B175" s="420" t="s">
        <v>1102</v>
      </c>
      <c r="C175" s="420"/>
      <c r="D175" s="420"/>
      <c r="E175" s="420"/>
      <c r="F175" s="420"/>
      <c r="G175" s="420"/>
      <c r="H175" s="420"/>
      <c r="I175" s="420"/>
      <c r="J175" s="76" t="s">
        <v>368</v>
      </c>
      <c r="K175" s="420" t="s">
        <v>825</v>
      </c>
      <c r="L175" s="420"/>
      <c r="M175" s="420"/>
      <c r="N175" s="420"/>
      <c r="O175" s="420"/>
      <c r="P175" s="420"/>
      <c r="Q175" s="46"/>
    </row>
    <row r="176" spans="1:17" ht="12.75">
      <c r="A176" s="493"/>
      <c r="B176" s="493"/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6"/>
    </row>
    <row r="177" spans="1:17" s="1" customFormat="1" ht="13.5" customHeight="1">
      <c r="A177" s="20" t="s">
        <v>410</v>
      </c>
      <c r="B177" s="473" t="s">
        <v>1105</v>
      </c>
      <c r="C177" s="473"/>
      <c r="D177" s="473"/>
      <c r="E177" s="473"/>
      <c r="F177" s="474"/>
      <c r="G177" s="21" t="s">
        <v>411</v>
      </c>
      <c r="H177" s="72">
        <v>39995</v>
      </c>
      <c r="I177" s="21" t="s">
        <v>412</v>
      </c>
      <c r="J177" s="72" t="s">
        <v>692</v>
      </c>
      <c r="K177" s="21" t="s">
        <v>416</v>
      </c>
      <c r="L177" s="505" t="s">
        <v>692</v>
      </c>
      <c r="M177" s="505"/>
      <c r="N177" s="94" t="s">
        <v>367</v>
      </c>
      <c r="O177" s="505" t="s">
        <v>692</v>
      </c>
      <c r="P177" s="506"/>
      <c r="Q177" s="46"/>
    </row>
    <row r="178" spans="1:17" s="1" customFormat="1" ht="13.5" customHeight="1">
      <c r="A178" s="20" t="s">
        <v>413</v>
      </c>
      <c r="B178" s="420" t="s">
        <v>1102</v>
      </c>
      <c r="C178" s="420"/>
      <c r="D178" s="420"/>
      <c r="E178" s="420"/>
      <c r="F178" s="420"/>
      <c r="G178" s="420"/>
      <c r="H178" s="420"/>
      <c r="I178" s="420"/>
      <c r="J178" s="76" t="s">
        <v>368</v>
      </c>
      <c r="K178" s="420" t="s">
        <v>825</v>
      </c>
      <c r="L178" s="420"/>
      <c r="M178" s="420"/>
      <c r="N178" s="420"/>
      <c r="O178" s="420"/>
      <c r="P178" s="420"/>
      <c r="Q178" s="46"/>
    </row>
    <row r="179" spans="1:16" ht="12.75">
      <c r="A179" s="492"/>
      <c r="B179" s="492"/>
      <c r="C179" s="492"/>
      <c r="D179" s="492"/>
      <c r="E179" s="492"/>
      <c r="F179" s="492"/>
      <c r="G179" s="492"/>
      <c r="H179" s="492"/>
      <c r="I179" s="492"/>
      <c r="J179" s="492"/>
      <c r="K179" s="492"/>
      <c r="L179" s="492"/>
      <c r="M179" s="492"/>
      <c r="N179" s="492"/>
      <c r="O179" s="492"/>
      <c r="P179" s="492"/>
    </row>
    <row r="180" spans="1:19" s="9" customFormat="1" ht="12.75">
      <c r="A180" s="368" t="s">
        <v>1127</v>
      </c>
      <c r="B180" s="369"/>
      <c r="C180" s="369"/>
      <c r="D180" s="369"/>
      <c r="E180" s="375"/>
      <c r="F180" s="496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6"/>
      <c r="R180" s="18"/>
      <c r="S180" s="18"/>
    </row>
    <row r="181" spans="1:17" s="1" customFormat="1" ht="13.5" customHeight="1">
      <c r="A181" s="20" t="s">
        <v>410</v>
      </c>
      <c r="B181" s="473" t="s">
        <v>1134</v>
      </c>
      <c r="C181" s="473"/>
      <c r="D181" s="473"/>
      <c r="E181" s="473"/>
      <c r="F181" s="474"/>
      <c r="G181" s="21" t="s">
        <v>411</v>
      </c>
      <c r="H181" s="72" t="s">
        <v>692</v>
      </c>
      <c r="I181" s="21" t="s">
        <v>412</v>
      </c>
      <c r="J181" s="72" t="s">
        <v>692</v>
      </c>
      <c r="K181" s="21" t="s">
        <v>416</v>
      </c>
      <c r="L181" s="505" t="s">
        <v>925</v>
      </c>
      <c r="M181" s="505"/>
      <c r="N181" s="94" t="s">
        <v>367</v>
      </c>
      <c r="O181" s="505" t="s">
        <v>704</v>
      </c>
      <c r="P181" s="506"/>
      <c r="Q181" s="46"/>
    </row>
    <row r="182" spans="1:17" s="1" customFormat="1" ht="13.5" customHeight="1">
      <c r="A182" s="20" t="s">
        <v>413</v>
      </c>
      <c r="B182" s="420" t="s">
        <v>824</v>
      </c>
      <c r="C182" s="420"/>
      <c r="D182" s="420"/>
      <c r="E182" s="420"/>
      <c r="F182" s="420"/>
      <c r="G182" s="420"/>
      <c r="H182" s="420"/>
      <c r="I182" s="420"/>
      <c r="J182" s="76" t="s">
        <v>368</v>
      </c>
      <c r="K182" s="420" t="s">
        <v>824</v>
      </c>
      <c r="L182" s="420"/>
      <c r="M182" s="420"/>
      <c r="N182" s="420"/>
      <c r="O182" s="420"/>
      <c r="P182" s="420"/>
      <c r="Q182" s="46"/>
    </row>
    <row r="183" spans="1:17" ht="12.75">
      <c r="A183" s="493"/>
      <c r="B183" s="493"/>
      <c r="C183" s="493"/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6"/>
    </row>
    <row r="184" spans="1:17" s="1" customFormat="1" ht="13.5" customHeight="1">
      <c r="A184" s="20" t="s">
        <v>410</v>
      </c>
      <c r="B184" s="473" t="s">
        <v>1135</v>
      </c>
      <c r="C184" s="473"/>
      <c r="D184" s="473"/>
      <c r="E184" s="473"/>
      <c r="F184" s="474"/>
      <c r="G184" s="21" t="s">
        <v>411</v>
      </c>
      <c r="H184" s="72" t="s">
        <v>692</v>
      </c>
      <c r="I184" s="21" t="s">
        <v>412</v>
      </c>
      <c r="J184" s="72" t="s">
        <v>692</v>
      </c>
      <c r="K184" s="21" t="s">
        <v>416</v>
      </c>
      <c r="L184" s="505" t="s">
        <v>698</v>
      </c>
      <c r="M184" s="505"/>
      <c r="N184" s="94" t="s">
        <v>367</v>
      </c>
      <c r="O184" s="505" t="s">
        <v>704</v>
      </c>
      <c r="P184" s="506"/>
      <c r="Q184" s="46"/>
    </row>
    <row r="185" spans="1:17" s="1" customFormat="1" ht="13.5" customHeight="1">
      <c r="A185" s="20" t="s">
        <v>413</v>
      </c>
      <c r="B185" s="420" t="s">
        <v>1136</v>
      </c>
      <c r="C185" s="420"/>
      <c r="D185" s="420"/>
      <c r="E185" s="420"/>
      <c r="F185" s="420"/>
      <c r="G185" s="420"/>
      <c r="H185" s="420"/>
      <c r="I185" s="420"/>
      <c r="J185" s="76" t="s">
        <v>368</v>
      </c>
      <c r="K185" s="420" t="s">
        <v>391</v>
      </c>
      <c r="L185" s="420"/>
      <c r="M185" s="420"/>
      <c r="N185" s="420"/>
      <c r="O185" s="420"/>
      <c r="P185" s="420"/>
      <c r="Q185" s="46"/>
    </row>
    <row r="186" spans="1:17" ht="12.75">
      <c r="A186" s="493"/>
      <c r="B186" s="493"/>
      <c r="C186" s="493"/>
      <c r="D186" s="493"/>
      <c r="E186" s="493"/>
      <c r="F186" s="493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  <c r="Q186" s="46"/>
    </row>
    <row r="187" spans="1:17" s="1" customFormat="1" ht="13.5" customHeight="1">
      <c r="A187" s="20" t="s">
        <v>410</v>
      </c>
      <c r="B187" s="473" t="s">
        <v>1137</v>
      </c>
      <c r="C187" s="473"/>
      <c r="D187" s="473"/>
      <c r="E187" s="473"/>
      <c r="F187" s="474"/>
      <c r="G187" s="21" t="s">
        <v>411</v>
      </c>
      <c r="H187" s="72" t="s">
        <v>692</v>
      </c>
      <c r="I187" s="21" t="s">
        <v>412</v>
      </c>
      <c r="J187" s="72" t="s">
        <v>692</v>
      </c>
      <c r="K187" s="21" t="s">
        <v>416</v>
      </c>
      <c r="L187" s="505" t="s">
        <v>698</v>
      </c>
      <c r="M187" s="505"/>
      <c r="N187" s="94" t="s">
        <v>367</v>
      </c>
      <c r="O187" s="505" t="s">
        <v>704</v>
      </c>
      <c r="P187" s="506"/>
      <c r="Q187" s="46"/>
    </row>
    <row r="188" spans="1:17" s="1" customFormat="1" ht="13.5" customHeight="1">
      <c r="A188" s="20" t="s">
        <v>413</v>
      </c>
      <c r="B188" s="420" t="s">
        <v>1138</v>
      </c>
      <c r="C188" s="420"/>
      <c r="D188" s="420"/>
      <c r="E188" s="420"/>
      <c r="F188" s="420"/>
      <c r="G188" s="420"/>
      <c r="H188" s="420"/>
      <c r="I188" s="420"/>
      <c r="J188" s="76" t="s">
        <v>368</v>
      </c>
      <c r="K188" s="420" t="s">
        <v>391</v>
      </c>
      <c r="L188" s="420"/>
      <c r="M188" s="420"/>
      <c r="N188" s="420"/>
      <c r="O188" s="420"/>
      <c r="P188" s="420"/>
      <c r="Q188" s="46"/>
    </row>
    <row r="189" spans="1:16" ht="12.75">
      <c r="A189" s="492"/>
      <c r="B189" s="492"/>
      <c r="C189" s="492"/>
      <c r="D189" s="492"/>
      <c r="E189" s="492"/>
      <c r="F189" s="492"/>
      <c r="G189" s="492"/>
      <c r="H189" s="492"/>
      <c r="I189" s="492"/>
      <c r="J189" s="492"/>
      <c r="K189" s="492"/>
      <c r="L189" s="492"/>
      <c r="M189" s="492"/>
      <c r="N189" s="492"/>
      <c r="O189" s="492"/>
      <c r="P189" s="492"/>
    </row>
    <row r="190" spans="1:19" s="9" customFormat="1" ht="12.75">
      <c r="A190" s="368" t="s">
        <v>528</v>
      </c>
      <c r="B190" s="369"/>
      <c r="C190" s="369"/>
      <c r="D190" s="369"/>
      <c r="E190" s="375"/>
      <c r="F190" s="496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46"/>
      <c r="R190" s="18"/>
      <c r="S190" s="18"/>
    </row>
    <row r="191" spans="1:17" s="1" customFormat="1" ht="13.5" customHeight="1">
      <c r="A191" s="20" t="s">
        <v>410</v>
      </c>
      <c r="B191" s="473" t="s">
        <v>1188</v>
      </c>
      <c r="C191" s="473"/>
      <c r="D191" s="473"/>
      <c r="E191" s="473"/>
      <c r="F191" s="474"/>
      <c r="G191" s="21" t="s">
        <v>411</v>
      </c>
      <c r="H191" s="72">
        <v>40391</v>
      </c>
      <c r="I191" s="21" t="s">
        <v>412</v>
      </c>
      <c r="J191" s="72">
        <v>40755</v>
      </c>
      <c r="K191" s="21" t="s">
        <v>416</v>
      </c>
      <c r="L191" s="505" t="s">
        <v>761</v>
      </c>
      <c r="M191" s="505"/>
      <c r="N191" s="94" t="s">
        <v>367</v>
      </c>
      <c r="O191" s="505" t="s">
        <v>703</v>
      </c>
      <c r="P191" s="506"/>
      <c r="Q191" s="46"/>
    </row>
    <row r="192" spans="1:17" s="1" customFormat="1" ht="13.5" customHeight="1">
      <c r="A192" s="20" t="s">
        <v>413</v>
      </c>
      <c r="B192" s="420" t="s">
        <v>1189</v>
      </c>
      <c r="C192" s="420"/>
      <c r="D192" s="420"/>
      <c r="E192" s="420"/>
      <c r="F192" s="420"/>
      <c r="G192" s="420"/>
      <c r="H192" s="420"/>
      <c r="I192" s="420"/>
      <c r="J192" s="76" t="s">
        <v>368</v>
      </c>
      <c r="K192" s="420" t="s">
        <v>762</v>
      </c>
      <c r="L192" s="420"/>
      <c r="M192" s="420"/>
      <c r="N192" s="420"/>
      <c r="O192" s="420"/>
      <c r="P192" s="420"/>
      <c r="Q192" s="46"/>
    </row>
    <row r="193" spans="1:17" ht="12.75">
      <c r="A193" s="493"/>
      <c r="B193" s="493"/>
      <c r="C193" s="493"/>
      <c r="D193" s="493"/>
      <c r="E193" s="493"/>
      <c r="F193" s="493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6"/>
    </row>
    <row r="194" spans="1:17" s="1" customFormat="1" ht="13.5" customHeight="1">
      <c r="A194" s="20" t="s">
        <v>410</v>
      </c>
      <c r="B194" s="473" t="s">
        <v>1190</v>
      </c>
      <c r="C194" s="473"/>
      <c r="D194" s="473"/>
      <c r="E194" s="473"/>
      <c r="F194" s="474"/>
      <c r="G194" s="21" t="s">
        <v>411</v>
      </c>
      <c r="H194" s="72">
        <v>40026</v>
      </c>
      <c r="I194" s="21" t="s">
        <v>412</v>
      </c>
      <c r="J194" s="72">
        <v>40755</v>
      </c>
      <c r="K194" s="21" t="s">
        <v>416</v>
      </c>
      <c r="L194" s="505" t="s">
        <v>698</v>
      </c>
      <c r="M194" s="505"/>
      <c r="N194" s="94" t="s">
        <v>367</v>
      </c>
      <c r="O194" s="505" t="s">
        <v>703</v>
      </c>
      <c r="P194" s="506"/>
      <c r="Q194" s="46"/>
    </row>
    <row r="195" spans="1:17" s="1" customFormat="1" ht="13.5" customHeight="1">
      <c r="A195" s="20" t="s">
        <v>413</v>
      </c>
      <c r="B195" s="420" t="s">
        <v>1191</v>
      </c>
      <c r="C195" s="420"/>
      <c r="D195" s="420"/>
      <c r="E195" s="420"/>
      <c r="F195" s="420"/>
      <c r="G195" s="420"/>
      <c r="H195" s="420"/>
      <c r="I195" s="420"/>
      <c r="J195" s="76" t="s">
        <v>368</v>
      </c>
      <c r="K195" s="420" t="s">
        <v>1054</v>
      </c>
      <c r="L195" s="420"/>
      <c r="M195" s="420"/>
      <c r="N195" s="420"/>
      <c r="O195" s="420"/>
      <c r="P195" s="420"/>
      <c r="Q195" s="46"/>
    </row>
    <row r="196" spans="1:17" ht="12.75">
      <c r="A196" s="493"/>
      <c r="B196" s="493"/>
      <c r="C196" s="493"/>
      <c r="D196" s="493"/>
      <c r="E196" s="493"/>
      <c r="F196" s="493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6"/>
    </row>
    <row r="197" spans="1:17" s="1" customFormat="1" ht="13.5" customHeight="1">
      <c r="A197" s="20" t="s">
        <v>410</v>
      </c>
      <c r="B197" s="473" t="s">
        <v>1192</v>
      </c>
      <c r="C197" s="473"/>
      <c r="D197" s="473"/>
      <c r="E197" s="473"/>
      <c r="F197" s="474"/>
      <c r="G197" s="21" t="s">
        <v>411</v>
      </c>
      <c r="H197" s="72">
        <v>40391</v>
      </c>
      <c r="I197" s="21" t="s">
        <v>412</v>
      </c>
      <c r="J197" s="72" t="s">
        <v>692</v>
      </c>
      <c r="K197" s="21" t="s">
        <v>416</v>
      </c>
      <c r="L197" s="505" t="s">
        <v>761</v>
      </c>
      <c r="M197" s="505"/>
      <c r="N197" s="94" t="s">
        <v>367</v>
      </c>
      <c r="O197" s="505" t="s">
        <v>703</v>
      </c>
      <c r="P197" s="506"/>
      <c r="Q197" s="46"/>
    </row>
    <row r="198" spans="1:17" s="1" customFormat="1" ht="13.5" customHeight="1">
      <c r="A198" s="20" t="s">
        <v>413</v>
      </c>
      <c r="B198" s="420" t="s">
        <v>1191</v>
      </c>
      <c r="C198" s="420"/>
      <c r="D198" s="420"/>
      <c r="E198" s="420"/>
      <c r="F198" s="420"/>
      <c r="G198" s="420"/>
      <c r="H198" s="420"/>
      <c r="I198" s="420"/>
      <c r="J198" s="76" t="s">
        <v>368</v>
      </c>
      <c r="K198" s="420" t="s">
        <v>1054</v>
      </c>
      <c r="L198" s="420"/>
      <c r="M198" s="420"/>
      <c r="N198" s="420"/>
      <c r="O198" s="420"/>
      <c r="P198" s="420"/>
      <c r="Q198" s="46"/>
    </row>
    <row r="199" spans="1:17" ht="12.75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6"/>
    </row>
    <row r="200" spans="1:17" s="1" customFormat="1" ht="13.5" customHeight="1">
      <c r="A200" s="20" t="s">
        <v>410</v>
      </c>
      <c r="B200" s="473" t="s">
        <v>1193</v>
      </c>
      <c r="C200" s="473"/>
      <c r="D200" s="473"/>
      <c r="E200" s="473"/>
      <c r="F200" s="474"/>
      <c r="G200" s="21" t="s">
        <v>411</v>
      </c>
      <c r="H200" s="72">
        <v>40391</v>
      </c>
      <c r="I200" s="21" t="s">
        <v>412</v>
      </c>
      <c r="J200" s="72" t="s">
        <v>692</v>
      </c>
      <c r="K200" s="21" t="s">
        <v>416</v>
      </c>
      <c r="L200" s="505" t="s">
        <v>692</v>
      </c>
      <c r="M200" s="505"/>
      <c r="N200" s="94" t="s">
        <v>367</v>
      </c>
      <c r="O200" s="505" t="s">
        <v>692</v>
      </c>
      <c r="P200" s="506"/>
      <c r="Q200" s="46"/>
    </row>
    <row r="201" spans="1:17" s="1" customFormat="1" ht="13.5" customHeight="1">
      <c r="A201" s="20" t="s">
        <v>413</v>
      </c>
      <c r="B201" s="420" t="s">
        <v>1191</v>
      </c>
      <c r="C201" s="420"/>
      <c r="D201" s="420"/>
      <c r="E201" s="420"/>
      <c r="F201" s="420"/>
      <c r="G201" s="420"/>
      <c r="H201" s="420"/>
      <c r="I201" s="420"/>
      <c r="J201" s="76" t="s">
        <v>368</v>
      </c>
      <c r="K201" s="420" t="s">
        <v>1054</v>
      </c>
      <c r="L201" s="420"/>
      <c r="M201" s="420"/>
      <c r="N201" s="420"/>
      <c r="O201" s="420"/>
      <c r="P201" s="420"/>
      <c r="Q201" s="46"/>
    </row>
    <row r="202" spans="1:16" ht="12.75">
      <c r="A202" s="492"/>
      <c r="B202" s="492"/>
      <c r="C202" s="492"/>
      <c r="D202" s="492"/>
      <c r="E202" s="492"/>
      <c r="F202" s="492"/>
      <c r="G202" s="492"/>
      <c r="H202" s="492"/>
      <c r="I202" s="492"/>
      <c r="J202" s="492"/>
      <c r="K202" s="492"/>
      <c r="L202" s="492"/>
      <c r="M202" s="492"/>
      <c r="N202" s="492"/>
      <c r="O202" s="492"/>
      <c r="P202" s="492"/>
    </row>
    <row r="203" spans="1:19" s="9" customFormat="1" ht="12.75">
      <c r="A203" s="368" t="s">
        <v>772</v>
      </c>
      <c r="B203" s="369"/>
      <c r="C203" s="369"/>
      <c r="D203" s="369"/>
      <c r="E203" s="375"/>
      <c r="F203" s="496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6"/>
      <c r="R203" s="18"/>
      <c r="S203" s="18"/>
    </row>
    <row r="204" spans="1:17" s="1" customFormat="1" ht="13.5" customHeight="1">
      <c r="A204" s="20" t="s">
        <v>410</v>
      </c>
      <c r="B204" s="473" t="s">
        <v>780</v>
      </c>
      <c r="C204" s="473"/>
      <c r="D204" s="473"/>
      <c r="E204" s="473"/>
      <c r="F204" s="474"/>
      <c r="G204" s="21" t="s">
        <v>411</v>
      </c>
      <c r="H204" s="72">
        <v>40575</v>
      </c>
      <c r="I204" s="21" t="s">
        <v>412</v>
      </c>
      <c r="J204" s="72" t="s">
        <v>692</v>
      </c>
      <c r="K204" s="21" t="s">
        <v>416</v>
      </c>
      <c r="L204" s="505" t="s">
        <v>692</v>
      </c>
      <c r="M204" s="505"/>
      <c r="N204" s="94" t="s">
        <v>367</v>
      </c>
      <c r="O204" s="505" t="s">
        <v>703</v>
      </c>
      <c r="P204" s="506"/>
      <c r="Q204" s="46"/>
    </row>
    <row r="205" spans="1:17" s="1" customFormat="1" ht="13.5" customHeight="1">
      <c r="A205" s="20" t="s">
        <v>413</v>
      </c>
      <c r="B205" s="420" t="s">
        <v>781</v>
      </c>
      <c r="C205" s="420"/>
      <c r="D205" s="420"/>
      <c r="E205" s="420"/>
      <c r="F205" s="420"/>
      <c r="G205" s="420"/>
      <c r="H205" s="420"/>
      <c r="I205" s="420"/>
      <c r="J205" s="76" t="s">
        <v>368</v>
      </c>
      <c r="K205" s="420" t="s">
        <v>771</v>
      </c>
      <c r="L205" s="420"/>
      <c r="M205" s="420"/>
      <c r="N205" s="420"/>
      <c r="O205" s="420"/>
      <c r="P205" s="420"/>
      <c r="Q205" s="46"/>
    </row>
    <row r="206" spans="1:17" ht="12.75">
      <c r="A206" s="493"/>
      <c r="B206" s="493"/>
      <c r="C206" s="493"/>
      <c r="D206" s="493"/>
      <c r="E206" s="493"/>
      <c r="F206" s="493"/>
      <c r="G206" s="493"/>
      <c r="H206" s="493"/>
      <c r="I206" s="493"/>
      <c r="J206" s="493"/>
      <c r="K206" s="493"/>
      <c r="L206" s="493"/>
      <c r="M206" s="493"/>
      <c r="N206" s="493"/>
      <c r="O206" s="493"/>
      <c r="P206" s="493"/>
      <c r="Q206" s="46"/>
    </row>
    <row r="207" spans="1:17" s="1" customFormat="1" ht="13.5" customHeight="1">
      <c r="A207" s="20" t="s">
        <v>410</v>
      </c>
      <c r="B207" s="473" t="s">
        <v>782</v>
      </c>
      <c r="C207" s="473"/>
      <c r="D207" s="473"/>
      <c r="E207" s="473"/>
      <c r="F207" s="474"/>
      <c r="G207" s="21" t="s">
        <v>411</v>
      </c>
      <c r="H207" s="72">
        <v>40391</v>
      </c>
      <c r="I207" s="21" t="s">
        <v>412</v>
      </c>
      <c r="J207" s="72" t="s">
        <v>692</v>
      </c>
      <c r="K207" s="21" t="s">
        <v>416</v>
      </c>
      <c r="L207" s="505" t="s">
        <v>698</v>
      </c>
      <c r="M207" s="505"/>
      <c r="N207" s="94" t="s">
        <v>367</v>
      </c>
      <c r="O207" s="505" t="s">
        <v>703</v>
      </c>
      <c r="P207" s="506"/>
      <c r="Q207" s="46"/>
    </row>
    <row r="208" spans="1:17" s="1" customFormat="1" ht="13.5" customHeight="1">
      <c r="A208" s="20" t="s">
        <v>413</v>
      </c>
      <c r="B208" s="420" t="s">
        <v>783</v>
      </c>
      <c r="C208" s="420"/>
      <c r="D208" s="420"/>
      <c r="E208" s="420"/>
      <c r="F208" s="420"/>
      <c r="G208" s="420"/>
      <c r="H208" s="420"/>
      <c r="I208" s="420"/>
      <c r="J208" s="76" t="s">
        <v>368</v>
      </c>
      <c r="K208" s="420" t="s">
        <v>771</v>
      </c>
      <c r="L208" s="420"/>
      <c r="M208" s="420"/>
      <c r="N208" s="420"/>
      <c r="O208" s="420"/>
      <c r="P208" s="420"/>
      <c r="Q208" s="46"/>
    </row>
    <row r="209" spans="1:17" ht="12.75">
      <c r="A209" s="493"/>
      <c r="B209" s="493"/>
      <c r="C209" s="493"/>
      <c r="D209" s="493"/>
      <c r="E209" s="493"/>
      <c r="F209" s="493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6"/>
    </row>
    <row r="210" spans="1:17" s="1" customFormat="1" ht="13.5" customHeight="1">
      <c r="A210" s="20" t="s">
        <v>410</v>
      </c>
      <c r="B210" s="473" t="s">
        <v>784</v>
      </c>
      <c r="C210" s="473"/>
      <c r="D210" s="473"/>
      <c r="E210" s="473"/>
      <c r="F210" s="474"/>
      <c r="G210" s="21" t="s">
        <v>411</v>
      </c>
      <c r="H210" s="72">
        <v>40575</v>
      </c>
      <c r="I210" s="21" t="s">
        <v>412</v>
      </c>
      <c r="J210" s="72" t="s">
        <v>692</v>
      </c>
      <c r="K210" s="21" t="s">
        <v>416</v>
      </c>
      <c r="L210" s="505" t="s">
        <v>692</v>
      </c>
      <c r="M210" s="505"/>
      <c r="N210" s="94" t="s">
        <v>367</v>
      </c>
      <c r="O210" s="505" t="s">
        <v>703</v>
      </c>
      <c r="P210" s="506"/>
      <c r="Q210" s="46"/>
    </row>
    <row r="211" spans="1:17" s="1" customFormat="1" ht="13.5" customHeight="1">
      <c r="A211" s="20" t="s">
        <v>413</v>
      </c>
      <c r="B211" s="420" t="s">
        <v>785</v>
      </c>
      <c r="C211" s="420"/>
      <c r="D211" s="420"/>
      <c r="E211" s="420"/>
      <c r="F211" s="420"/>
      <c r="G211" s="420"/>
      <c r="H211" s="420"/>
      <c r="I211" s="420"/>
      <c r="J211" s="76" t="s">
        <v>368</v>
      </c>
      <c r="K211" s="420" t="s">
        <v>771</v>
      </c>
      <c r="L211" s="420"/>
      <c r="M211" s="420"/>
      <c r="N211" s="420"/>
      <c r="O211" s="420"/>
      <c r="P211" s="420"/>
      <c r="Q211" s="46"/>
    </row>
    <row r="212" spans="1:17" ht="12.75">
      <c r="A212" s="493"/>
      <c r="B212" s="493"/>
      <c r="C212" s="493"/>
      <c r="D212" s="493"/>
      <c r="E212" s="493"/>
      <c r="F212" s="493"/>
      <c r="G212" s="493"/>
      <c r="H212" s="493"/>
      <c r="I212" s="493"/>
      <c r="J212" s="493"/>
      <c r="K212" s="493"/>
      <c r="L212" s="493"/>
      <c r="M212" s="493"/>
      <c r="N212" s="493"/>
      <c r="O212" s="493"/>
      <c r="P212" s="493"/>
      <c r="Q212" s="46"/>
    </row>
    <row r="213" spans="1:17" s="1" customFormat="1" ht="13.5" customHeight="1">
      <c r="A213" s="20" t="s">
        <v>410</v>
      </c>
      <c r="B213" s="473" t="s">
        <v>786</v>
      </c>
      <c r="C213" s="473"/>
      <c r="D213" s="473"/>
      <c r="E213" s="473"/>
      <c r="F213" s="474"/>
      <c r="G213" s="21" t="s">
        <v>411</v>
      </c>
      <c r="H213" s="72">
        <v>40617</v>
      </c>
      <c r="I213" s="21" t="s">
        <v>412</v>
      </c>
      <c r="J213" s="72">
        <v>40739</v>
      </c>
      <c r="K213" s="21" t="s">
        <v>416</v>
      </c>
      <c r="L213" s="505" t="s">
        <v>698</v>
      </c>
      <c r="M213" s="505"/>
      <c r="N213" s="94" t="s">
        <v>367</v>
      </c>
      <c r="O213" s="505" t="s">
        <v>704</v>
      </c>
      <c r="P213" s="506"/>
      <c r="Q213" s="46"/>
    </row>
    <row r="214" spans="1:17" s="1" customFormat="1" ht="13.5" customHeight="1">
      <c r="A214" s="20" t="s">
        <v>413</v>
      </c>
      <c r="B214" s="420" t="s">
        <v>787</v>
      </c>
      <c r="C214" s="420"/>
      <c r="D214" s="420"/>
      <c r="E214" s="420"/>
      <c r="F214" s="420"/>
      <c r="G214" s="420"/>
      <c r="H214" s="420"/>
      <c r="I214" s="420"/>
      <c r="J214" s="76" t="s">
        <v>368</v>
      </c>
      <c r="K214" s="420" t="s">
        <v>391</v>
      </c>
      <c r="L214" s="420"/>
      <c r="M214" s="420"/>
      <c r="N214" s="420"/>
      <c r="O214" s="420"/>
      <c r="P214" s="420"/>
      <c r="Q214" s="46"/>
    </row>
    <row r="215" spans="1:16" ht="12.75">
      <c r="A215" s="492"/>
      <c r="B215" s="492"/>
      <c r="C215" s="492"/>
      <c r="D215" s="492"/>
      <c r="E215" s="492"/>
      <c r="F215" s="492"/>
      <c r="G215" s="492"/>
      <c r="H215" s="492"/>
      <c r="I215" s="492"/>
      <c r="J215" s="492"/>
      <c r="K215" s="492"/>
      <c r="L215" s="492"/>
      <c r="M215" s="492"/>
      <c r="N215" s="492"/>
      <c r="O215" s="492"/>
      <c r="P215" s="492"/>
    </row>
    <row r="216" spans="1:19" s="9" customFormat="1" ht="12.75">
      <c r="A216" s="368" t="s">
        <v>794</v>
      </c>
      <c r="B216" s="369"/>
      <c r="C216" s="369"/>
      <c r="D216" s="369"/>
      <c r="E216" s="375"/>
      <c r="F216" s="496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6"/>
      <c r="R216" s="18"/>
      <c r="S216" s="18"/>
    </row>
    <row r="217" spans="1:17" s="1" customFormat="1" ht="13.5" customHeight="1">
      <c r="A217" s="20" t="s">
        <v>410</v>
      </c>
      <c r="B217" s="473" t="s">
        <v>797</v>
      </c>
      <c r="C217" s="473"/>
      <c r="D217" s="473"/>
      <c r="E217" s="473"/>
      <c r="F217" s="474"/>
      <c r="G217" s="21" t="s">
        <v>411</v>
      </c>
      <c r="H217" s="72">
        <v>40604</v>
      </c>
      <c r="I217" s="21" t="s">
        <v>412</v>
      </c>
      <c r="J217" s="72">
        <v>40722</v>
      </c>
      <c r="K217" s="21" t="s">
        <v>416</v>
      </c>
      <c r="L217" s="505" t="s">
        <v>692</v>
      </c>
      <c r="M217" s="505"/>
      <c r="N217" s="94" t="s">
        <v>367</v>
      </c>
      <c r="O217" s="505" t="s">
        <v>692</v>
      </c>
      <c r="P217" s="506"/>
      <c r="Q217" s="46"/>
    </row>
    <row r="218" spans="1:17" s="1" customFormat="1" ht="13.5" customHeight="1">
      <c r="A218" s="20" t="s">
        <v>413</v>
      </c>
      <c r="B218" s="420" t="s">
        <v>798</v>
      </c>
      <c r="C218" s="420"/>
      <c r="D218" s="420"/>
      <c r="E218" s="420"/>
      <c r="F218" s="420"/>
      <c r="G218" s="420"/>
      <c r="H218" s="420"/>
      <c r="I218" s="420"/>
      <c r="J218" s="76" t="s">
        <v>368</v>
      </c>
      <c r="K218" s="420" t="s">
        <v>692</v>
      </c>
      <c r="L218" s="420"/>
      <c r="M218" s="420"/>
      <c r="N218" s="420"/>
      <c r="O218" s="420"/>
      <c r="P218" s="420"/>
      <c r="Q218" s="46"/>
    </row>
    <row r="219" spans="1:16" ht="12.75">
      <c r="A219" s="492"/>
      <c r="B219" s="492"/>
      <c r="C219" s="492"/>
      <c r="D219" s="492"/>
      <c r="E219" s="492"/>
      <c r="F219" s="492"/>
      <c r="G219" s="492"/>
      <c r="H219" s="492"/>
      <c r="I219" s="492"/>
      <c r="J219" s="492"/>
      <c r="K219" s="492"/>
      <c r="L219" s="492"/>
      <c r="M219" s="492"/>
      <c r="N219" s="492"/>
      <c r="O219" s="492"/>
      <c r="P219" s="492"/>
    </row>
    <row r="220" spans="1:19" s="9" customFormat="1" ht="12.75">
      <c r="A220" s="368" t="s">
        <v>529</v>
      </c>
      <c r="B220" s="369"/>
      <c r="C220" s="369"/>
      <c r="D220" s="369"/>
      <c r="E220" s="375"/>
      <c r="F220" s="496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6"/>
      <c r="R220" s="18"/>
      <c r="S220" s="18"/>
    </row>
    <row r="221" spans="1:17" s="1" customFormat="1" ht="13.5" customHeight="1">
      <c r="A221" s="20" t="s">
        <v>410</v>
      </c>
      <c r="B221" s="473" t="s">
        <v>818</v>
      </c>
      <c r="C221" s="473"/>
      <c r="D221" s="473"/>
      <c r="E221" s="473"/>
      <c r="F221" s="474"/>
      <c r="G221" s="21" t="s">
        <v>411</v>
      </c>
      <c r="H221" s="72">
        <v>40603</v>
      </c>
      <c r="I221" s="21" t="s">
        <v>412</v>
      </c>
      <c r="J221" s="72">
        <v>40729</v>
      </c>
      <c r="K221" s="21" t="s">
        <v>416</v>
      </c>
      <c r="L221" s="505" t="s">
        <v>698</v>
      </c>
      <c r="M221" s="505"/>
      <c r="N221" s="94" t="s">
        <v>367</v>
      </c>
      <c r="O221" s="505" t="s">
        <v>703</v>
      </c>
      <c r="P221" s="506"/>
      <c r="Q221" s="46"/>
    </row>
    <row r="222" spans="1:17" s="1" customFormat="1" ht="13.5" customHeight="1">
      <c r="A222" s="20" t="s">
        <v>413</v>
      </c>
      <c r="B222" s="420" t="s">
        <v>819</v>
      </c>
      <c r="C222" s="420"/>
      <c r="D222" s="420"/>
      <c r="E222" s="420"/>
      <c r="F222" s="420"/>
      <c r="G222" s="420"/>
      <c r="H222" s="420"/>
      <c r="I222" s="420"/>
      <c r="J222" s="76" t="s">
        <v>368</v>
      </c>
      <c r="K222" s="420" t="s">
        <v>391</v>
      </c>
      <c r="L222" s="420"/>
      <c r="M222" s="420"/>
      <c r="N222" s="420"/>
      <c r="O222" s="420"/>
      <c r="P222" s="420"/>
      <c r="Q222" s="46"/>
    </row>
    <row r="223" spans="1:17" ht="12.75">
      <c r="A223" s="493"/>
      <c r="B223" s="493"/>
      <c r="C223" s="493"/>
      <c r="D223" s="493"/>
      <c r="E223" s="493"/>
      <c r="F223" s="493"/>
      <c r="G223" s="493"/>
      <c r="H223" s="493"/>
      <c r="I223" s="493"/>
      <c r="J223" s="493"/>
      <c r="K223" s="493"/>
      <c r="L223" s="493"/>
      <c r="M223" s="493"/>
      <c r="N223" s="493"/>
      <c r="O223" s="493"/>
      <c r="P223" s="493"/>
      <c r="Q223" s="46"/>
    </row>
    <row r="224" spans="1:17" s="1" customFormat="1" ht="13.5" customHeight="1">
      <c r="A224" s="20" t="s">
        <v>410</v>
      </c>
      <c r="B224" s="473" t="s">
        <v>820</v>
      </c>
      <c r="C224" s="473"/>
      <c r="D224" s="473"/>
      <c r="E224" s="473"/>
      <c r="F224" s="474"/>
      <c r="G224" s="21" t="s">
        <v>411</v>
      </c>
      <c r="H224" s="72">
        <v>40588</v>
      </c>
      <c r="I224" s="21" t="s">
        <v>412</v>
      </c>
      <c r="J224" s="72">
        <v>40720</v>
      </c>
      <c r="K224" s="21" t="s">
        <v>416</v>
      </c>
      <c r="L224" s="505" t="s">
        <v>692</v>
      </c>
      <c r="M224" s="505"/>
      <c r="N224" s="94" t="s">
        <v>367</v>
      </c>
      <c r="O224" s="505" t="s">
        <v>704</v>
      </c>
      <c r="P224" s="506"/>
      <c r="Q224" s="46"/>
    </row>
    <row r="225" spans="1:17" s="1" customFormat="1" ht="13.5" customHeight="1">
      <c r="A225" s="20" t="s">
        <v>413</v>
      </c>
      <c r="B225" s="420" t="s">
        <v>821</v>
      </c>
      <c r="C225" s="420"/>
      <c r="D225" s="420"/>
      <c r="E225" s="420"/>
      <c r="F225" s="420"/>
      <c r="G225" s="420"/>
      <c r="H225" s="420"/>
      <c r="I225" s="420"/>
      <c r="J225" s="76" t="s">
        <v>368</v>
      </c>
      <c r="K225" s="420" t="s">
        <v>825</v>
      </c>
      <c r="L225" s="420"/>
      <c r="M225" s="420"/>
      <c r="N225" s="420"/>
      <c r="O225" s="420"/>
      <c r="P225" s="420"/>
      <c r="Q225" s="46"/>
    </row>
    <row r="226" spans="1:17" ht="12.75">
      <c r="A226" s="493"/>
      <c r="B226" s="493"/>
      <c r="C226" s="493"/>
      <c r="D226" s="493"/>
      <c r="E226" s="493"/>
      <c r="F226" s="493"/>
      <c r="G226" s="493"/>
      <c r="H226" s="493"/>
      <c r="I226" s="493"/>
      <c r="J226" s="493"/>
      <c r="K226" s="493"/>
      <c r="L226" s="493"/>
      <c r="M226" s="493"/>
      <c r="N226" s="493"/>
      <c r="O226" s="493"/>
      <c r="P226" s="493"/>
      <c r="Q226" s="46"/>
    </row>
    <row r="227" spans="1:17" s="1" customFormat="1" ht="13.5" customHeight="1">
      <c r="A227" s="20" t="s">
        <v>410</v>
      </c>
      <c r="B227" s="473" t="s">
        <v>822</v>
      </c>
      <c r="C227" s="473"/>
      <c r="D227" s="473"/>
      <c r="E227" s="473"/>
      <c r="F227" s="474"/>
      <c r="G227" s="21" t="s">
        <v>411</v>
      </c>
      <c r="H227" s="72">
        <v>40588</v>
      </c>
      <c r="I227" s="21" t="s">
        <v>412</v>
      </c>
      <c r="J227" s="72">
        <v>40720</v>
      </c>
      <c r="K227" s="21" t="s">
        <v>416</v>
      </c>
      <c r="L227" s="505" t="s">
        <v>692</v>
      </c>
      <c r="M227" s="505"/>
      <c r="N227" s="94" t="s">
        <v>367</v>
      </c>
      <c r="O227" s="505" t="s">
        <v>704</v>
      </c>
      <c r="P227" s="506"/>
      <c r="Q227" s="46"/>
    </row>
    <row r="228" spans="1:17" s="1" customFormat="1" ht="13.5" customHeight="1">
      <c r="A228" s="20" t="s">
        <v>413</v>
      </c>
      <c r="B228" s="420" t="s">
        <v>821</v>
      </c>
      <c r="C228" s="420"/>
      <c r="D228" s="420"/>
      <c r="E228" s="420"/>
      <c r="F228" s="420"/>
      <c r="G228" s="420"/>
      <c r="H228" s="420"/>
      <c r="I228" s="420"/>
      <c r="J228" s="76" t="s">
        <v>368</v>
      </c>
      <c r="K228" s="420" t="s">
        <v>825</v>
      </c>
      <c r="L228" s="420"/>
      <c r="M228" s="420"/>
      <c r="N228" s="420"/>
      <c r="O228" s="420"/>
      <c r="P228" s="420"/>
      <c r="Q228" s="46"/>
    </row>
    <row r="229" spans="1:17" ht="12.75">
      <c r="A229" s="493"/>
      <c r="B229" s="493"/>
      <c r="C229" s="493"/>
      <c r="D229" s="493"/>
      <c r="E229" s="493"/>
      <c r="F229" s="493"/>
      <c r="G229" s="493"/>
      <c r="H229" s="493"/>
      <c r="I229" s="493"/>
      <c r="J229" s="493"/>
      <c r="K229" s="493"/>
      <c r="L229" s="493"/>
      <c r="M229" s="493"/>
      <c r="N229" s="493"/>
      <c r="O229" s="493"/>
      <c r="P229" s="493"/>
      <c r="Q229" s="46"/>
    </row>
    <row r="230" spans="1:17" s="1" customFormat="1" ht="13.5" customHeight="1">
      <c r="A230" s="20" t="s">
        <v>410</v>
      </c>
      <c r="B230" s="473" t="s">
        <v>823</v>
      </c>
      <c r="C230" s="473"/>
      <c r="D230" s="473"/>
      <c r="E230" s="473"/>
      <c r="F230" s="474"/>
      <c r="G230" s="21" t="s">
        <v>411</v>
      </c>
      <c r="H230" s="72">
        <v>40588</v>
      </c>
      <c r="I230" s="21" t="s">
        <v>412</v>
      </c>
      <c r="J230" s="72">
        <v>40646</v>
      </c>
      <c r="K230" s="21" t="s">
        <v>416</v>
      </c>
      <c r="L230" s="505" t="s">
        <v>692</v>
      </c>
      <c r="M230" s="505"/>
      <c r="N230" s="94" t="s">
        <v>367</v>
      </c>
      <c r="O230" s="505" t="s">
        <v>704</v>
      </c>
      <c r="P230" s="506"/>
      <c r="Q230" s="46"/>
    </row>
    <row r="231" spans="1:17" s="1" customFormat="1" ht="13.5" customHeight="1">
      <c r="A231" s="20" t="s">
        <v>413</v>
      </c>
      <c r="B231" s="420" t="s">
        <v>824</v>
      </c>
      <c r="C231" s="420"/>
      <c r="D231" s="420"/>
      <c r="E231" s="420"/>
      <c r="F231" s="420"/>
      <c r="G231" s="420"/>
      <c r="H231" s="420"/>
      <c r="I231" s="420"/>
      <c r="J231" s="76" t="s">
        <v>368</v>
      </c>
      <c r="K231" s="420" t="s">
        <v>825</v>
      </c>
      <c r="L231" s="420"/>
      <c r="M231" s="420"/>
      <c r="N231" s="420"/>
      <c r="O231" s="420"/>
      <c r="P231" s="420"/>
      <c r="Q231" s="46"/>
    </row>
    <row r="232" spans="1:16" ht="12.75">
      <c r="A232" s="492"/>
      <c r="B232" s="492"/>
      <c r="C232" s="492"/>
      <c r="D232" s="492"/>
      <c r="E232" s="492"/>
      <c r="F232" s="492"/>
      <c r="G232" s="492"/>
      <c r="H232" s="492"/>
      <c r="I232" s="492"/>
      <c r="J232" s="492"/>
      <c r="K232" s="492"/>
      <c r="L232" s="492"/>
      <c r="M232" s="492"/>
      <c r="N232" s="492"/>
      <c r="O232" s="492"/>
      <c r="P232" s="492"/>
    </row>
    <row r="233" spans="1:19" s="9" customFormat="1" ht="12.75">
      <c r="A233" s="368" t="s">
        <v>81</v>
      </c>
      <c r="B233" s="369"/>
      <c r="C233" s="369"/>
      <c r="D233" s="369"/>
      <c r="E233" s="375"/>
      <c r="F233" s="496"/>
      <c r="G233" s="497"/>
      <c r="H233" s="497"/>
      <c r="I233" s="497"/>
      <c r="J233" s="497"/>
      <c r="K233" s="497"/>
      <c r="L233" s="497"/>
      <c r="M233" s="497"/>
      <c r="N233" s="497"/>
      <c r="O233" s="497"/>
      <c r="P233" s="497"/>
      <c r="Q233" s="46"/>
      <c r="R233" s="18"/>
      <c r="S233" s="18"/>
    </row>
    <row r="234" spans="1:17" s="1" customFormat="1" ht="13.5" customHeight="1">
      <c r="A234" s="20" t="s">
        <v>410</v>
      </c>
      <c r="B234" s="473" t="s">
        <v>89</v>
      </c>
      <c r="C234" s="473"/>
      <c r="D234" s="473"/>
      <c r="E234" s="473"/>
      <c r="F234" s="474"/>
      <c r="G234" s="21" t="s">
        <v>411</v>
      </c>
      <c r="H234" s="72">
        <v>40391</v>
      </c>
      <c r="I234" s="21" t="s">
        <v>412</v>
      </c>
      <c r="J234" s="72">
        <v>40756</v>
      </c>
      <c r="K234" s="21" t="s">
        <v>416</v>
      </c>
      <c r="L234" s="505" t="s">
        <v>761</v>
      </c>
      <c r="M234" s="505"/>
      <c r="N234" s="94" t="s">
        <v>367</v>
      </c>
      <c r="O234" s="505" t="s">
        <v>703</v>
      </c>
      <c r="P234" s="506"/>
      <c r="Q234" s="46"/>
    </row>
    <row r="235" spans="1:17" s="1" customFormat="1" ht="13.5" customHeight="1">
      <c r="A235" s="20" t="s">
        <v>413</v>
      </c>
      <c r="B235" s="420" t="s">
        <v>90</v>
      </c>
      <c r="C235" s="420"/>
      <c r="D235" s="420"/>
      <c r="E235" s="420"/>
      <c r="F235" s="420"/>
      <c r="G235" s="420"/>
      <c r="H235" s="420"/>
      <c r="I235" s="420"/>
      <c r="J235" s="76" t="s">
        <v>368</v>
      </c>
      <c r="K235" s="420" t="s">
        <v>762</v>
      </c>
      <c r="L235" s="420"/>
      <c r="M235" s="420"/>
      <c r="N235" s="420"/>
      <c r="O235" s="420"/>
      <c r="P235" s="420"/>
      <c r="Q235" s="46"/>
    </row>
    <row r="236" spans="1:17" ht="12.75">
      <c r="A236" s="493"/>
      <c r="B236" s="493"/>
      <c r="C236" s="493"/>
      <c r="D236" s="493"/>
      <c r="E236" s="493"/>
      <c r="F236" s="493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6"/>
    </row>
    <row r="237" spans="1:17" s="1" customFormat="1" ht="13.5" customHeight="1">
      <c r="A237" s="20" t="s">
        <v>410</v>
      </c>
      <c r="B237" s="473" t="s">
        <v>91</v>
      </c>
      <c r="C237" s="473"/>
      <c r="D237" s="473"/>
      <c r="E237" s="473"/>
      <c r="F237" s="474"/>
      <c r="G237" s="21" t="s">
        <v>411</v>
      </c>
      <c r="H237" s="72">
        <v>40546</v>
      </c>
      <c r="I237" s="21" t="s">
        <v>412</v>
      </c>
      <c r="J237" s="72" t="s">
        <v>692</v>
      </c>
      <c r="K237" s="21" t="s">
        <v>416</v>
      </c>
      <c r="L237" s="505" t="s">
        <v>770</v>
      </c>
      <c r="M237" s="505"/>
      <c r="N237" s="94" t="s">
        <v>367</v>
      </c>
      <c r="O237" s="505" t="s">
        <v>703</v>
      </c>
      <c r="P237" s="506"/>
      <c r="Q237" s="46"/>
    </row>
    <row r="238" spans="1:17" s="1" customFormat="1" ht="13.5" customHeight="1">
      <c r="A238" s="20" t="s">
        <v>413</v>
      </c>
      <c r="B238" s="420" t="s">
        <v>92</v>
      </c>
      <c r="C238" s="420"/>
      <c r="D238" s="420"/>
      <c r="E238" s="420"/>
      <c r="F238" s="420"/>
      <c r="G238" s="420"/>
      <c r="H238" s="420"/>
      <c r="I238" s="420"/>
      <c r="J238" s="76" t="s">
        <v>368</v>
      </c>
      <c r="K238" s="420" t="s">
        <v>771</v>
      </c>
      <c r="L238" s="420"/>
      <c r="M238" s="420"/>
      <c r="N238" s="420"/>
      <c r="O238" s="420"/>
      <c r="P238" s="420"/>
      <c r="Q238" s="46"/>
    </row>
    <row r="239" spans="1:17" ht="12.75">
      <c r="A239" s="493"/>
      <c r="B239" s="493"/>
      <c r="C239" s="493"/>
      <c r="D239" s="493"/>
      <c r="E239" s="493"/>
      <c r="F239" s="493"/>
      <c r="G239" s="493"/>
      <c r="H239" s="493"/>
      <c r="I239" s="493"/>
      <c r="J239" s="493"/>
      <c r="K239" s="493"/>
      <c r="L239" s="493"/>
      <c r="M239" s="493"/>
      <c r="N239" s="493"/>
      <c r="O239" s="493"/>
      <c r="P239" s="493"/>
      <c r="Q239" s="46"/>
    </row>
    <row r="240" spans="1:17" s="1" customFormat="1" ht="13.5" customHeight="1">
      <c r="A240" s="20" t="s">
        <v>410</v>
      </c>
      <c r="B240" s="473" t="s">
        <v>93</v>
      </c>
      <c r="C240" s="473"/>
      <c r="D240" s="473"/>
      <c r="E240" s="473"/>
      <c r="F240" s="474"/>
      <c r="G240" s="21" t="s">
        <v>411</v>
      </c>
      <c r="H240" s="72">
        <v>40546</v>
      </c>
      <c r="I240" s="21" t="s">
        <v>412</v>
      </c>
      <c r="J240" s="72" t="s">
        <v>692</v>
      </c>
      <c r="K240" s="21" t="s">
        <v>416</v>
      </c>
      <c r="L240" s="505" t="s">
        <v>95</v>
      </c>
      <c r="M240" s="505"/>
      <c r="N240" s="94" t="s">
        <v>367</v>
      </c>
      <c r="O240" s="505" t="s">
        <v>703</v>
      </c>
      <c r="P240" s="506"/>
      <c r="Q240" s="46"/>
    </row>
    <row r="241" spans="1:17" s="1" customFormat="1" ht="13.5" customHeight="1">
      <c r="A241" s="20" t="s">
        <v>413</v>
      </c>
      <c r="B241" s="420" t="s">
        <v>92</v>
      </c>
      <c r="C241" s="420"/>
      <c r="D241" s="420"/>
      <c r="E241" s="420"/>
      <c r="F241" s="420"/>
      <c r="G241" s="420"/>
      <c r="H241" s="420"/>
      <c r="I241" s="420"/>
      <c r="J241" s="76" t="s">
        <v>368</v>
      </c>
      <c r="K241" s="420" t="s">
        <v>771</v>
      </c>
      <c r="L241" s="420"/>
      <c r="M241" s="420"/>
      <c r="N241" s="420"/>
      <c r="O241" s="420"/>
      <c r="P241" s="420"/>
      <c r="Q241" s="46"/>
    </row>
    <row r="242" spans="1:17" ht="12.75">
      <c r="A242" s="493"/>
      <c r="B242" s="493"/>
      <c r="C242" s="493"/>
      <c r="D242" s="493"/>
      <c r="E242" s="493"/>
      <c r="F242" s="493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6"/>
    </row>
    <row r="243" spans="1:17" s="1" customFormat="1" ht="13.5" customHeight="1">
      <c r="A243" s="20" t="s">
        <v>410</v>
      </c>
      <c r="B243" s="473" t="s">
        <v>94</v>
      </c>
      <c r="C243" s="473"/>
      <c r="D243" s="473"/>
      <c r="E243" s="473"/>
      <c r="F243" s="474"/>
      <c r="G243" s="21" t="s">
        <v>411</v>
      </c>
      <c r="H243" s="72">
        <v>40546</v>
      </c>
      <c r="I243" s="21" t="s">
        <v>412</v>
      </c>
      <c r="J243" s="72" t="s">
        <v>692</v>
      </c>
      <c r="K243" s="21" t="s">
        <v>416</v>
      </c>
      <c r="L243" s="505" t="s">
        <v>770</v>
      </c>
      <c r="M243" s="505"/>
      <c r="N243" s="94" t="s">
        <v>367</v>
      </c>
      <c r="O243" s="505" t="s">
        <v>703</v>
      </c>
      <c r="P243" s="506"/>
      <c r="Q243" s="46"/>
    </row>
    <row r="244" spans="1:17" s="1" customFormat="1" ht="13.5" customHeight="1">
      <c r="A244" s="20" t="s">
        <v>413</v>
      </c>
      <c r="B244" s="420" t="s">
        <v>92</v>
      </c>
      <c r="C244" s="420"/>
      <c r="D244" s="420"/>
      <c r="E244" s="420"/>
      <c r="F244" s="420"/>
      <c r="G244" s="420"/>
      <c r="H244" s="420"/>
      <c r="I244" s="420"/>
      <c r="J244" s="76" t="s">
        <v>368</v>
      </c>
      <c r="K244" s="420" t="s">
        <v>771</v>
      </c>
      <c r="L244" s="420"/>
      <c r="M244" s="420"/>
      <c r="N244" s="420"/>
      <c r="O244" s="420"/>
      <c r="P244" s="420"/>
      <c r="Q244" s="46"/>
    </row>
    <row r="245" spans="1:16" ht="12.75">
      <c r="A245" s="492"/>
      <c r="B245" s="492"/>
      <c r="C245" s="492"/>
      <c r="D245" s="492"/>
      <c r="E245" s="492"/>
      <c r="F245" s="492"/>
      <c r="G245" s="492"/>
      <c r="H245" s="492"/>
      <c r="I245" s="492"/>
      <c r="J245" s="492"/>
      <c r="K245" s="492"/>
      <c r="L245" s="492"/>
      <c r="M245" s="492"/>
      <c r="N245" s="492"/>
      <c r="O245" s="492"/>
      <c r="P245" s="492"/>
    </row>
    <row r="246" spans="1:19" s="9" customFormat="1" ht="12.75">
      <c r="A246" s="368" t="s">
        <v>1212</v>
      </c>
      <c r="B246" s="369"/>
      <c r="C246" s="369"/>
      <c r="D246" s="369"/>
      <c r="E246" s="375"/>
      <c r="F246" s="496"/>
      <c r="G246" s="497"/>
      <c r="H246" s="497"/>
      <c r="I246" s="497"/>
      <c r="J246" s="497"/>
      <c r="K246" s="497"/>
      <c r="L246" s="497"/>
      <c r="M246" s="497"/>
      <c r="N246" s="497"/>
      <c r="O246" s="497"/>
      <c r="P246" s="497"/>
      <c r="Q246" s="46"/>
      <c r="R246" s="18"/>
      <c r="S246" s="18"/>
    </row>
    <row r="247" spans="1:17" s="1" customFormat="1" ht="13.5" customHeight="1">
      <c r="A247" s="20" t="s">
        <v>410</v>
      </c>
      <c r="B247" s="473" t="s">
        <v>929</v>
      </c>
      <c r="C247" s="473"/>
      <c r="D247" s="473"/>
      <c r="E247" s="473"/>
      <c r="F247" s="474"/>
      <c r="G247" s="21" t="s">
        <v>411</v>
      </c>
      <c r="H247" s="72">
        <v>40391</v>
      </c>
      <c r="I247" s="21" t="s">
        <v>412</v>
      </c>
      <c r="J247" s="72">
        <v>40753</v>
      </c>
      <c r="K247" s="21" t="s">
        <v>416</v>
      </c>
      <c r="L247" s="505" t="s">
        <v>761</v>
      </c>
      <c r="M247" s="505"/>
      <c r="N247" s="94" t="s">
        <v>367</v>
      </c>
      <c r="O247" s="505" t="s">
        <v>704</v>
      </c>
      <c r="P247" s="506"/>
      <c r="Q247" s="46"/>
    </row>
    <row r="248" spans="1:17" s="1" customFormat="1" ht="13.5" customHeight="1">
      <c r="A248" s="20" t="s">
        <v>413</v>
      </c>
      <c r="B248" s="420" t="s">
        <v>1240</v>
      </c>
      <c r="C248" s="420"/>
      <c r="D248" s="420"/>
      <c r="E248" s="420"/>
      <c r="F248" s="420"/>
      <c r="G248" s="420"/>
      <c r="H248" s="420"/>
      <c r="I248" s="420"/>
      <c r="J248" s="76" t="s">
        <v>368</v>
      </c>
      <c r="K248" s="420" t="s">
        <v>762</v>
      </c>
      <c r="L248" s="420"/>
      <c r="M248" s="420"/>
      <c r="N248" s="420"/>
      <c r="O248" s="420"/>
      <c r="P248" s="420"/>
      <c r="Q248" s="46"/>
    </row>
    <row r="249" spans="1:16" ht="12.75">
      <c r="A249" s="492"/>
      <c r="B249" s="492"/>
      <c r="C249" s="492"/>
      <c r="D249" s="492"/>
      <c r="E249" s="492"/>
      <c r="F249" s="492"/>
      <c r="G249" s="492"/>
      <c r="H249" s="492"/>
      <c r="I249" s="492"/>
      <c r="J249" s="492"/>
      <c r="K249" s="492"/>
      <c r="L249" s="492"/>
      <c r="M249" s="492"/>
      <c r="N249" s="492"/>
      <c r="O249" s="492"/>
      <c r="P249" s="492"/>
    </row>
    <row r="250" spans="1:19" s="9" customFormat="1" ht="12.75">
      <c r="A250" s="368" t="s">
        <v>535</v>
      </c>
      <c r="B250" s="369"/>
      <c r="C250" s="369"/>
      <c r="D250" s="369"/>
      <c r="E250" s="375"/>
      <c r="F250" s="496"/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46"/>
      <c r="R250" s="18"/>
      <c r="S250" s="18"/>
    </row>
    <row r="251" spans="1:17" s="1" customFormat="1" ht="13.5" customHeight="1">
      <c r="A251" s="20" t="s">
        <v>410</v>
      </c>
      <c r="B251" s="473" t="s">
        <v>1249</v>
      </c>
      <c r="C251" s="473"/>
      <c r="D251" s="473"/>
      <c r="E251" s="473"/>
      <c r="F251" s="474"/>
      <c r="G251" s="21" t="s">
        <v>411</v>
      </c>
      <c r="H251" s="72" t="s">
        <v>1254</v>
      </c>
      <c r="I251" s="21" t="s">
        <v>412</v>
      </c>
      <c r="J251" s="72" t="s">
        <v>949</v>
      </c>
      <c r="K251" s="21" t="s">
        <v>416</v>
      </c>
      <c r="L251" s="505" t="s">
        <v>698</v>
      </c>
      <c r="M251" s="505"/>
      <c r="N251" s="94" t="s">
        <v>367</v>
      </c>
      <c r="O251" s="505" t="s">
        <v>704</v>
      </c>
      <c r="P251" s="506"/>
      <c r="Q251" s="46"/>
    </row>
    <row r="252" spans="1:17" s="1" customFormat="1" ht="13.5" customHeight="1">
      <c r="A252" s="20" t="s">
        <v>413</v>
      </c>
      <c r="B252" s="420" t="s">
        <v>1250</v>
      </c>
      <c r="C252" s="420"/>
      <c r="D252" s="420"/>
      <c r="E252" s="420"/>
      <c r="F252" s="420"/>
      <c r="G252" s="420"/>
      <c r="H252" s="420"/>
      <c r="I252" s="420"/>
      <c r="J252" s="76" t="s">
        <v>368</v>
      </c>
      <c r="K252" s="420" t="s">
        <v>692</v>
      </c>
      <c r="L252" s="420"/>
      <c r="M252" s="420"/>
      <c r="N252" s="420"/>
      <c r="O252" s="420"/>
      <c r="P252" s="420"/>
      <c r="Q252" s="46"/>
    </row>
    <row r="253" spans="1:17" ht="12.75">
      <c r="A253" s="493"/>
      <c r="B253" s="493"/>
      <c r="C253" s="493"/>
      <c r="D253" s="493"/>
      <c r="E253" s="493"/>
      <c r="F253" s="493"/>
      <c r="G253" s="493"/>
      <c r="H253" s="493"/>
      <c r="I253" s="493"/>
      <c r="J253" s="493"/>
      <c r="K253" s="493"/>
      <c r="L253" s="493"/>
      <c r="M253" s="493"/>
      <c r="N253" s="493"/>
      <c r="O253" s="493"/>
      <c r="P253" s="493"/>
      <c r="Q253" s="46"/>
    </row>
    <row r="254" spans="1:17" s="1" customFormat="1" ht="13.5" customHeight="1">
      <c r="A254" s="20" t="s">
        <v>410</v>
      </c>
      <c r="B254" s="473" t="s">
        <v>1251</v>
      </c>
      <c r="C254" s="473"/>
      <c r="D254" s="473"/>
      <c r="E254" s="473"/>
      <c r="F254" s="474"/>
      <c r="G254" s="21" t="s">
        <v>411</v>
      </c>
      <c r="H254" s="72" t="s">
        <v>1254</v>
      </c>
      <c r="I254" s="21" t="s">
        <v>412</v>
      </c>
      <c r="J254" s="72" t="s">
        <v>949</v>
      </c>
      <c r="K254" s="21" t="s">
        <v>416</v>
      </c>
      <c r="L254" s="505" t="s">
        <v>698</v>
      </c>
      <c r="M254" s="505"/>
      <c r="N254" s="94" t="s">
        <v>367</v>
      </c>
      <c r="O254" s="505" t="s">
        <v>704</v>
      </c>
      <c r="P254" s="506"/>
      <c r="Q254" s="46"/>
    </row>
    <row r="255" spans="1:17" s="1" customFormat="1" ht="13.5" customHeight="1">
      <c r="A255" s="20" t="s">
        <v>413</v>
      </c>
      <c r="B255" s="420" t="s">
        <v>1250</v>
      </c>
      <c r="C255" s="420"/>
      <c r="D255" s="420"/>
      <c r="E255" s="420"/>
      <c r="F255" s="420"/>
      <c r="G255" s="420"/>
      <c r="H255" s="420"/>
      <c r="I255" s="420"/>
      <c r="J255" s="76" t="s">
        <v>368</v>
      </c>
      <c r="K255" s="420" t="s">
        <v>692</v>
      </c>
      <c r="L255" s="420"/>
      <c r="M255" s="420"/>
      <c r="N255" s="420"/>
      <c r="O255" s="420"/>
      <c r="P255" s="420"/>
      <c r="Q255" s="46"/>
    </row>
    <row r="256" spans="1:17" ht="12.75">
      <c r="A256" s="493"/>
      <c r="B256" s="493"/>
      <c r="C256" s="493"/>
      <c r="D256" s="493"/>
      <c r="E256" s="493"/>
      <c r="F256" s="493"/>
      <c r="G256" s="493"/>
      <c r="H256" s="493"/>
      <c r="I256" s="493"/>
      <c r="J256" s="493"/>
      <c r="K256" s="493"/>
      <c r="L256" s="493"/>
      <c r="M256" s="493"/>
      <c r="N256" s="493"/>
      <c r="O256" s="493"/>
      <c r="P256" s="493"/>
      <c r="Q256" s="46"/>
    </row>
    <row r="257" spans="1:17" s="1" customFormat="1" ht="13.5" customHeight="1">
      <c r="A257" s="20" t="s">
        <v>410</v>
      </c>
      <c r="B257" s="473" t="s">
        <v>1252</v>
      </c>
      <c r="C257" s="473"/>
      <c r="D257" s="473"/>
      <c r="E257" s="473"/>
      <c r="F257" s="474"/>
      <c r="G257" s="21" t="s">
        <v>411</v>
      </c>
      <c r="H257" s="72" t="s">
        <v>692</v>
      </c>
      <c r="I257" s="21" t="s">
        <v>412</v>
      </c>
      <c r="J257" s="72" t="s">
        <v>692</v>
      </c>
      <c r="K257" s="21" t="s">
        <v>416</v>
      </c>
      <c r="L257" s="505" t="s">
        <v>692</v>
      </c>
      <c r="M257" s="505"/>
      <c r="N257" s="94" t="s">
        <v>367</v>
      </c>
      <c r="O257" s="505" t="s">
        <v>704</v>
      </c>
      <c r="P257" s="506"/>
      <c r="Q257" s="46"/>
    </row>
    <row r="258" spans="1:17" s="1" customFormat="1" ht="13.5" customHeight="1">
      <c r="A258" s="20" t="s">
        <v>413</v>
      </c>
      <c r="B258" s="420" t="s">
        <v>1253</v>
      </c>
      <c r="C258" s="420"/>
      <c r="D258" s="420"/>
      <c r="E258" s="420"/>
      <c r="F258" s="420"/>
      <c r="G258" s="420"/>
      <c r="H258" s="420"/>
      <c r="I258" s="420"/>
      <c r="J258" s="76" t="s">
        <v>368</v>
      </c>
      <c r="K258" s="420" t="s">
        <v>692</v>
      </c>
      <c r="L258" s="420"/>
      <c r="M258" s="420"/>
      <c r="N258" s="420"/>
      <c r="O258" s="420"/>
      <c r="P258" s="420"/>
      <c r="Q258" s="46"/>
    </row>
    <row r="259" spans="1:16" ht="12.75">
      <c r="A259" s="492"/>
      <c r="B259" s="492"/>
      <c r="C259" s="492"/>
      <c r="D259" s="492"/>
      <c r="E259" s="492"/>
      <c r="F259" s="492"/>
      <c r="G259" s="492"/>
      <c r="H259" s="492"/>
      <c r="I259" s="492"/>
      <c r="J259" s="492"/>
      <c r="K259" s="492"/>
      <c r="L259" s="492"/>
      <c r="M259" s="492"/>
      <c r="N259" s="492"/>
      <c r="O259" s="492"/>
      <c r="P259" s="492"/>
    </row>
    <row r="260" spans="1:19" s="9" customFormat="1" ht="12.75">
      <c r="A260" s="368" t="s">
        <v>1257</v>
      </c>
      <c r="B260" s="369"/>
      <c r="C260" s="369"/>
      <c r="D260" s="369"/>
      <c r="E260" s="375"/>
      <c r="F260" s="496"/>
      <c r="G260" s="497"/>
      <c r="H260" s="497"/>
      <c r="I260" s="497"/>
      <c r="J260" s="497"/>
      <c r="K260" s="497"/>
      <c r="L260" s="497"/>
      <c r="M260" s="497"/>
      <c r="N260" s="497"/>
      <c r="O260" s="497"/>
      <c r="P260" s="497"/>
      <c r="Q260" s="46"/>
      <c r="R260" s="18"/>
      <c r="S260" s="18"/>
    </row>
    <row r="261" spans="1:17" s="1" customFormat="1" ht="13.5" customHeight="1">
      <c r="A261" s="20" t="s">
        <v>410</v>
      </c>
      <c r="B261" s="473" t="s">
        <v>1265</v>
      </c>
      <c r="C261" s="473"/>
      <c r="D261" s="473"/>
      <c r="E261" s="473"/>
      <c r="F261" s="474"/>
      <c r="G261" s="21" t="s">
        <v>411</v>
      </c>
      <c r="H261" s="72">
        <v>40391</v>
      </c>
      <c r="I261" s="21" t="s">
        <v>412</v>
      </c>
      <c r="J261" s="72">
        <v>40755</v>
      </c>
      <c r="K261" s="21" t="s">
        <v>416</v>
      </c>
      <c r="L261" s="505" t="s">
        <v>1269</v>
      </c>
      <c r="M261" s="505"/>
      <c r="N261" s="94" t="s">
        <v>367</v>
      </c>
      <c r="O261" s="505" t="s">
        <v>703</v>
      </c>
      <c r="P261" s="506"/>
      <c r="Q261" s="46"/>
    </row>
    <row r="262" spans="1:17" s="1" customFormat="1" ht="13.5" customHeight="1">
      <c r="A262" s="20" t="s">
        <v>413</v>
      </c>
      <c r="B262" s="420" t="s">
        <v>1266</v>
      </c>
      <c r="C262" s="420"/>
      <c r="D262" s="420"/>
      <c r="E262" s="420"/>
      <c r="F262" s="420"/>
      <c r="G262" s="420"/>
      <c r="H262" s="420"/>
      <c r="I262" s="420"/>
      <c r="J262" s="76" t="s">
        <v>368</v>
      </c>
      <c r="K262" s="420" t="s">
        <v>1054</v>
      </c>
      <c r="L262" s="420"/>
      <c r="M262" s="420"/>
      <c r="N262" s="420"/>
      <c r="O262" s="420"/>
      <c r="P262" s="420"/>
      <c r="Q262" s="46"/>
    </row>
    <row r="263" spans="1:17" ht="12.75">
      <c r="A263" s="493"/>
      <c r="B263" s="493"/>
      <c r="C263" s="493"/>
      <c r="D263" s="493"/>
      <c r="E263" s="493"/>
      <c r="F263" s="493"/>
      <c r="G263" s="493"/>
      <c r="H263" s="493"/>
      <c r="I263" s="493"/>
      <c r="J263" s="493"/>
      <c r="K263" s="493"/>
      <c r="L263" s="493"/>
      <c r="M263" s="493"/>
      <c r="N263" s="493"/>
      <c r="O263" s="493"/>
      <c r="P263" s="493"/>
      <c r="Q263" s="46"/>
    </row>
    <row r="264" spans="1:17" s="1" customFormat="1" ht="13.5" customHeight="1">
      <c r="A264" s="20" t="s">
        <v>410</v>
      </c>
      <c r="B264" s="473" t="s">
        <v>1267</v>
      </c>
      <c r="C264" s="473"/>
      <c r="D264" s="473"/>
      <c r="E264" s="473"/>
      <c r="F264" s="474"/>
      <c r="G264" s="21" t="s">
        <v>411</v>
      </c>
      <c r="H264" s="72">
        <v>40392</v>
      </c>
      <c r="I264" s="21" t="s">
        <v>412</v>
      </c>
      <c r="J264" s="72">
        <v>40520</v>
      </c>
      <c r="K264" s="21" t="s">
        <v>416</v>
      </c>
      <c r="L264" s="505" t="s">
        <v>692</v>
      </c>
      <c r="M264" s="505"/>
      <c r="N264" s="94" t="s">
        <v>367</v>
      </c>
      <c r="O264" s="505" t="s">
        <v>692</v>
      </c>
      <c r="P264" s="506"/>
      <c r="Q264" s="46"/>
    </row>
    <row r="265" spans="1:17" s="1" customFormat="1" ht="13.5" customHeight="1">
      <c r="A265" s="20" t="s">
        <v>413</v>
      </c>
      <c r="B265" s="420" t="s">
        <v>678</v>
      </c>
      <c r="C265" s="420"/>
      <c r="D265" s="420"/>
      <c r="E265" s="420"/>
      <c r="F265" s="420"/>
      <c r="G265" s="420"/>
      <c r="H265" s="420"/>
      <c r="I265" s="420"/>
      <c r="J265" s="76" t="s">
        <v>368</v>
      </c>
      <c r="K265" s="420" t="s">
        <v>825</v>
      </c>
      <c r="L265" s="420"/>
      <c r="M265" s="420"/>
      <c r="N265" s="420"/>
      <c r="O265" s="420"/>
      <c r="P265" s="420"/>
      <c r="Q265" s="46"/>
    </row>
    <row r="266" spans="1:17" ht="12.75">
      <c r="A266" s="493"/>
      <c r="B266" s="493"/>
      <c r="C266" s="493"/>
      <c r="D266" s="493"/>
      <c r="E266" s="493"/>
      <c r="F266" s="493"/>
      <c r="G266" s="493"/>
      <c r="H266" s="493"/>
      <c r="I266" s="493"/>
      <c r="J266" s="493"/>
      <c r="K266" s="493"/>
      <c r="L266" s="493"/>
      <c r="M266" s="493"/>
      <c r="N266" s="493"/>
      <c r="O266" s="493"/>
      <c r="P266" s="493"/>
      <c r="Q266" s="46"/>
    </row>
    <row r="267" spans="1:17" s="1" customFormat="1" ht="13.5" customHeight="1">
      <c r="A267" s="20" t="s">
        <v>410</v>
      </c>
      <c r="B267" s="473" t="s">
        <v>1268</v>
      </c>
      <c r="C267" s="473"/>
      <c r="D267" s="473"/>
      <c r="E267" s="473"/>
      <c r="F267" s="474"/>
      <c r="G267" s="21" t="s">
        <v>411</v>
      </c>
      <c r="H267" s="72" t="s">
        <v>692</v>
      </c>
      <c r="I267" s="21" t="s">
        <v>412</v>
      </c>
      <c r="J267" s="72" t="s">
        <v>692</v>
      </c>
      <c r="K267" s="21" t="s">
        <v>416</v>
      </c>
      <c r="L267" s="505" t="s">
        <v>692</v>
      </c>
      <c r="M267" s="505"/>
      <c r="N267" s="94" t="s">
        <v>367</v>
      </c>
      <c r="O267" s="505" t="s">
        <v>692</v>
      </c>
      <c r="P267" s="506"/>
      <c r="Q267" s="46"/>
    </row>
    <row r="268" spans="1:17" s="1" customFormat="1" ht="13.5" customHeight="1">
      <c r="A268" s="20" t="s">
        <v>413</v>
      </c>
      <c r="B268" s="420" t="s">
        <v>391</v>
      </c>
      <c r="C268" s="420"/>
      <c r="D268" s="420"/>
      <c r="E268" s="420"/>
      <c r="F268" s="420"/>
      <c r="G268" s="420"/>
      <c r="H268" s="420"/>
      <c r="I268" s="420"/>
      <c r="J268" s="76" t="s">
        <v>368</v>
      </c>
      <c r="K268" s="420" t="s">
        <v>692</v>
      </c>
      <c r="L268" s="420"/>
      <c r="M268" s="420"/>
      <c r="N268" s="420"/>
      <c r="O268" s="420"/>
      <c r="P268" s="420"/>
      <c r="Q268" s="46"/>
    </row>
    <row r="269" spans="1:16" ht="12.75">
      <c r="A269" s="492"/>
      <c r="B269" s="492"/>
      <c r="C269" s="492"/>
      <c r="D269" s="492"/>
      <c r="E269" s="492"/>
      <c r="F269" s="492"/>
      <c r="G269" s="492"/>
      <c r="H269" s="492"/>
      <c r="I269" s="492"/>
      <c r="J269" s="492"/>
      <c r="K269" s="492"/>
      <c r="L269" s="492"/>
      <c r="M269" s="492"/>
      <c r="N269" s="492"/>
      <c r="O269" s="492"/>
      <c r="P269" s="492"/>
    </row>
    <row r="270" spans="1:19" s="9" customFormat="1" ht="12.75">
      <c r="A270" s="368" t="s">
        <v>537</v>
      </c>
      <c r="B270" s="369"/>
      <c r="C270" s="369"/>
      <c r="D270" s="369"/>
      <c r="E270" s="375"/>
      <c r="F270" s="496"/>
      <c r="G270" s="497"/>
      <c r="H270" s="497"/>
      <c r="I270" s="497"/>
      <c r="J270" s="497"/>
      <c r="K270" s="497"/>
      <c r="L270" s="497"/>
      <c r="M270" s="497"/>
      <c r="N270" s="497"/>
      <c r="O270" s="497"/>
      <c r="P270" s="497"/>
      <c r="Q270" s="46"/>
      <c r="R270" s="18"/>
      <c r="S270" s="18"/>
    </row>
    <row r="271" spans="1:17" s="1" customFormat="1" ht="13.5" customHeight="1">
      <c r="A271" s="20" t="s">
        <v>410</v>
      </c>
      <c r="B271" s="473" t="s">
        <v>1285</v>
      </c>
      <c r="C271" s="473"/>
      <c r="D271" s="473"/>
      <c r="E271" s="473"/>
      <c r="F271" s="474"/>
      <c r="G271" s="21" t="s">
        <v>411</v>
      </c>
      <c r="H271" s="72">
        <v>40181</v>
      </c>
      <c r="I271" s="21" t="s">
        <v>412</v>
      </c>
      <c r="J271" s="72">
        <v>41059</v>
      </c>
      <c r="K271" s="21" t="s">
        <v>416</v>
      </c>
      <c r="L271" s="505" t="s">
        <v>738</v>
      </c>
      <c r="M271" s="505"/>
      <c r="N271" s="94" t="s">
        <v>367</v>
      </c>
      <c r="O271" s="505" t="s">
        <v>703</v>
      </c>
      <c r="P271" s="506"/>
      <c r="Q271" s="46"/>
    </row>
    <row r="272" spans="1:17" s="1" customFormat="1" ht="13.5" customHeight="1">
      <c r="A272" s="20" t="s">
        <v>413</v>
      </c>
      <c r="B272" s="420" t="s">
        <v>1286</v>
      </c>
      <c r="C272" s="420"/>
      <c r="D272" s="420"/>
      <c r="E272" s="420"/>
      <c r="F272" s="420"/>
      <c r="G272" s="420"/>
      <c r="H272" s="420"/>
      <c r="I272" s="420"/>
      <c r="J272" s="76" t="s">
        <v>368</v>
      </c>
      <c r="K272" s="420" t="s">
        <v>739</v>
      </c>
      <c r="L272" s="420"/>
      <c r="M272" s="420"/>
      <c r="N272" s="420"/>
      <c r="O272" s="420"/>
      <c r="P272" s="420"/>
      <c r="Q272" s="46"/>
    </row>
    <row r="273" spans="1:17" ht="12.75">
      <c r="A273" s="493"/>
      <c r="B273" s="493"/>
      <c r="C273" s="493"/>
      <c r="D273" s="493"/>
      <c r="E273" s="493"/>
      <c r="F273" s="493"/>
      <c r="G273" s="493"/>
      <c r="H273" s="493"/>
      <c r="I273" s="493"/>
      <c r="J273" s="493"/>
      <c r="K273" s="493"/>
      <c r="L273" s="493"/>
      <c r="M273" s="493"/>
      <c r="N273" s="493"/>
      <c r="O273" s="493"/>
      <c r="P273" s="493"/>
      <c r="Q273" s="46"/>
    </row>
    <row r="274" spans="1:17" s="1" customFormat="1" ht="13.5" customHeight="1">
      <c r="A274" s="20" t="s">
        <v>410</v>
      </c>
      <c r="B274" s="473" t="s">
        <v>1287</v>
      </c>
      <c r="C274" s="473"/>
      <c r="D274" s="473"/>
      <c r="E274" s="473"/>
      <c r="F274" s="474"/>
      <c r="G274" s="21" t="s">
        <v>411</v>
      </c>
      <c r="H274" s="72">
        <v>40238</v>
      </c>
      <c r="I274" s="21" t="s">
        <v>412</v>
      </c>
      <c r="J274" s="72">
        <v>41059</v>
      </c>
      <c r="K274" s="21" t="s">
        <v>416</v>
      </c>
      <c r="L274" s="505" t="s">
        <v>738</v>
      </c>
      <c r="M274" s="505"/>
      <c r="N274" s="94" t="s">
        <v>367</v>
      </c>
      <c r="O274" s="505" t="s">
        <v>703</v>
      </c>
      <c r="P274" s="506"/>
      <c r="Q274" s="46"/>
    </row>
    <row r="275" spans="1:17" s="1" customFormat="1" ht="13.5" customHeight="1">
      <c r="A275" s="20" t="s">
        <v>413</v>
      </c>
      <c r="B275" s="420" t="s">
        <v>1288</v>
      </c>
      <c r="C275" s="420"/>
      <c r="D275" s="420"/>
      <c r="E275" s="420"/>
      <c r="F275" s="420"/>
      <c r="G275" s="420"/>
      <c r="H275" s="420"/>
      <c r="I275" s="420"/>
      <c r="J275" s="76" t="s">
        <v>368</v>
      </c>
      <c r="K275" s="420" t="s">
        <v>739</v>
      </c>
      <c r="L275" s="420"/>
      <c r="M275" s="420"/>
      <c r="N275" s="420"/>
      <c r="O275" s="420"/>
      <c r="P275" s="420"/>
      <c r="Q275" s="46"/>
    </row>
    <row r="276" spans="1:17" ht="12.75">
      <c r="A276" s="493"/>
      <c r="B276" s="493"/>
      <c r="C276" s="493"/>
      <c r="D276" s="493"/>
      <c r="E276" s="493"/>
      <c r="F276" s="493"/>
      <c r="G276" s="493"/>
      <c r="H276" s="493"/>
      <c r="I276" s="493"/>
      <c r="J276" s="493"/>
      <c r="K276" s="493"/>
      <c r="L276" s="493"/>
      <c r="M276" s="493"/>
      <c r="N276" s="493"/>
      <c r="O276" s="493"/>
      <c r="P276" s="493"/>
      <c r="Q276" s="46"/>
    </row>
    <row r="277" spans="1:17" s="1" customFormat="1" ht="13.5" customHeight="1">
      <c r="A277" s="20" t="s">
        <v>410</v>
      </c>
      <c r="B277" s="473" t="s">
        <v>1289</v>
      </c>
      <c r="C277" s="473"/>
      <c r="D277" s="473"/>
      <c r="E277" s="473"/>
      <c r="F277" s="474"/>
      <c r="G277" s="21" t="s">
        <v>411</v>
      </c>
      <c r="H277" s="72">
        <v>40603</v>
      </c>
      <c r="I277" s="21" t="s">
        <v>412</v>
      </c>
      <c r="J277" s="72">
        <v>40878</v>
      </c>
      <c r="K277" s="21" t="s">
        <v>416</v>
      </c>
      <c r="L277" s="505" t="s">
        <v>770</v>
      </c>
      <c r="M277" s="505"/>
      <c r="N277" s="94" t="s">
        <v>367</v>
      </c>
      <c r="O277" s="505" t="s">
        <v>703</v>
      </c>
      <c r="P277" s="506"/>
      <c r="Q277" s="46"/>
    </row>
    <row r="278" spans="1:17" s="1" customFormat="1" ht="13.5" customHeight="1">
      <c r="A278" s="20" t="s">
        <v>413</v>
      </c>
      <c r="B278" s="420" t="s">
        <v>1290</v>
      </c>
      <c r="C278" s="420"/>
      <c r="D278" s="420"/>
      <c r="E278" s="420"/>
      <c r="F278" s="420"/>
      <c r="G278" s="420"/>
      <c r="H278" s="420"/>
      <c r="I278" s="420"/>
      <c r="J278" s="76" t="s">
        <v>368</v>
      </c>
      <c r="K278" s="420" t="s">
        <v>771</v>
      </c>
      <c r="L278" s="420"/>
      <c r="M278" s="420"/>
      <c r="N278" s="420"/>
      <c r="O278" s="420"/>
      <c r="P278" s="420"/>
      <c r="Q278" s="46"/>
    </row>
    <row r="279" spans="1:17" ht="12.75">
      <c r="A279" s="493"/>
      <c r="B279" s="493"/>
      <c r="C279" s="493"/>
      <c r="D279" s="493"/>
      <c r="E279" s="493"/>
      <c r="F279" s="493"/>
      <c r="G279" s="493"/>
      <c r="H279" s="493"/>
      <c r="I279" s="493"/>
      <c r="J279" s="493"/>
      <c r="K279" s="493"/>
      <c r="L279" s="493"/>
      <c r="M279" s="493"/>
      <c r="N279" s="493"/>
      <c r="O279" s="493"/>
      <c r="P279" s="493"/>
      <c r="Q279" s="46"/>
    </row>
    <row r="280" spans="1:17" ht="12.75">
      <c r="A280" s="493"/>
      <c r="B280" s="493"/>
      <c r="C280" s="493"/>
      <c r="D280" s="493"/>
      <c r="E280" s="493"/>
      <c r="F280" s="493"/>
      <c r="G280" s="493"/>
      <c r="H280" s="493"/>
      <c r="I280" s="493"/>
      <c r="J280" s="493"/>
      <c r="K280" s="493"/>
      <c r="L280" s="493"/>
      <c r="M280" s="493"/>
      <c r="N280" s="493"/>
      <c r="O280" s="493"/>
      <c r="P280" s="493"/>
      <c r="Q280" s="46"/>
    </row>
    <row r="281" spans="1:17" s="1" customFormat="1" ht="13.5" customHeight="1">
      <c r="A281" s="20" t="s">
        <v>410</v>
      </c>
      <c r="B281" s="473" t="s">
        <v>1291</v>
      </c>
      <c r="C281" s="473"/>
      <c r="D281" s="473"/>
      <c r="E281" s="473"/>
      <c r="F281" s="474"/>
      <c r="G281" s="21" t="s">
        <v>411</v>
      </c>
      <c r="H281" s="72">
        <v>40603</v>
      </c>
      <c r="I281" s="21" t="s">
        <v>412</v>
      </c>
      <c r="J281" s="72">
        <v>40725</v>
      </c>
      <c r="K281" s="21" t="s">
        <v>416</v>
      </c>
      <c r="L281" s="505" t="s">
        <v>770</v>
      </c>
      <c r="M281" s="505"/>
      <c r="N281" s="94" t="s">
        <v>367</v>
      </c>
      <c r="O281" s="505" t="s">
        <v>704</v>
      </c>
      <c r="P281" s="506"/>
      <c r="Q281" s="46"/>
    </row>
    <row r="282" spans="1:17" s="1" customFormat="1" ht="13.5" customHeight="1">
      <c r="A282" s="20" t="s">
        <v>413</v>
      </c>
      <c r="B282" s="420" t="s">
        <v>1292</v>
      </c>
      <c r="C282" s="420"/>
      <c r="D282" s="420"/>
      <c r="E282" s="420"/>
      <c r="F282" s="420"/>
      <c r="G282" s="420"/>
      <c r="H282" s="420"/>
      <c r="I282" s="420"/>
      <c r="J282" s="76" t="s">
        <v>368</v>
      </c>
      <c r="K282" s="420" t="s">
        <v>771</v>
      </c>
      <c r="L282" s="420"/>
      <c r="M282" s="420"/>
      <c r="N282" s="420"/>
      <c r="O282" s="420"/>
      <c r="P282" s="420"/>
      <c r="Q282" s="46"/>
    </row>
    <row r="283" spans="1:16" ht="12.75">
      <c r="A283" s="492"/>
      <c r="B283" s="492"/>
      <c r="C283" s="492"/>
      <c r="D283" s="492"/>
      <c r="E283" s="492"/>
      <c r="F283" s="492"/>
      <c r="G283" s="492"/>
      <c r="H283" s="492"/>
      <c r="I283" s="492"/>
      <c r="J283" s="492"/>
      <c r="K283" s="492"/>
      <c r="L283" s="492"/>
      <c r="M283" s="492"/>
      <c r="N283" s="492"/>
      <c r="O283" s="492"/>
      <c r="P283" s="492"/>
    </row>
    <row r="284" spans="1:19" s="9" customFormat="1" ht="12.75">
      <c r="A284" s="368" t="s">
        <v>1301</v>
      </c>
      <c r="B284" s="369"/>
      <c r="C284" s="369"/>
      <c r="D284" s="369"/>
      <c r="E284" s="375"/>
      <c r="F284" s="496"/>
      <c r="G284" s="497"/>
      <c r="H284" s="497"/>
      <c r="I284" s="497"/>
      <c r="J284" s="497"/>
      <c r="K284" s="497"/>
      <c r="L284" s="497"/>
      <c r="M284" s="497"/>
      <c r="N284" s="497"/>
      <c r="O284" s="497"/>
      <c r="P284" s="497"/>
      <c r="Q284" s="46"/>
      <c r="R284" s="18"/>
      <c r="S284" s="18"/>
    </row>
    <row r="285" spans="1:17" s="1" customFormat="1" ht="13.5" customHeight="1">
      <c r="A285" s="20" t="s">
        <v>410</v>
      </c>
      <c r="B285" s="473" t="s">
        <v>1342</v>
      </c>
      <c r="C285" s="473"/>
      <c r="D285" s="473"/>
      <c r="E285" s="473"/>
      <c r="F285" s="474"/>
      <c r="G285" s="21" t="s">
        <v>411</v>
      </c>
      <c r="H285" s="72">
        <v>40391</v>
      </c>
      <c r="I285" s="21" t="s">
        <v>412</v>
      </c>
      <c r="J285" s="72" t="s">
        <v>692</v>
      </c>
      <c r="K285" s="21" t="s">
        <v>416</v>
      </c>
      <c r="L285" s="505" t="s">
        <v>761</v>
      </c>
      <c r="M285" s="505"/>
      <c r="N285" s="94" t="s">
        <v>367</v>
      </c>
      <c r="O285" s="505" t="s">
        <v>703</v>
      </c>
      <c r="P285" s="506"/>
      <c r="Q285" s="46"/>
    </row>
    <row r="286" spans="1:17" s="1" customFormat="1" ht="13.5" customHeight="1">
      <c r="A286" s="20" t="s">
        <v>413</v>
      </c>
      <c r="B286" s="420" t="s">
        <v>483</v>
      </c>
      <c r="C286" s="420"/>
      <c r="D286" s="420"/>
      <c r="E286" s="420"/>
      <c r="F286" s="420"/>
      <c r="G286" s="420"/>
      <c r="H286" s="420"/>
      <c r="I286" s="420"/>
      <c r="J286" s="76" t="s">
        <v>368</v>
      </c>
      <c r="K286" s="420" t="s">
        <v>762</v>
      </c>
      <c r="L286" s="420"/>
      <c r="M286" s="420"/>
      <c r="N286" s="420"/>
      <c r="O286" s="420"/>
      <c r="P286" s="420"/>
      <c r="Q286" s="46"/>
    </row>
    <row r="287" spans="1:17" ht="12.75">
      <c r="A287" s="493"/>
      <c r="B287" s="493"/>
      <c r="C287" s="493"/>
      <c r="D287" s="493"/>
      <c r="E287" s="493"/>
      <c r="F287" s="493"/>
      <c r="G287" s="493"/>
      <c r="H287" s="493"/>
      <c r="I287" s="493"/>
      <c r="J287" s="493"/>
      <c r="K287" s="493"/>
      <c r="L287" s="493"/>
      <c r="M287" s="493"/>
      <c r="N287" s="493"/>
      <c r="O287" s="493"/>
      <c r="P287" s="493"/>
      <c r="Q287" s="46"/>
    </row>
    <row r="288" spans="1:17" s="1" customFormat="1" ht="13.5" customHeight="1">
      <c r="A288" s="20" t="s">
        <v>410</v>
      </c>
      <c r="B288" s="473" t="s">
        <v>1343</v>
      </c>
      <c r="C288" s="473"/>
      <c r="D288" s="473"/>
      <c r="E288" s="473"/>
      <c r="F288" s="474"/>
      <c r="G288" s="21" t="s">
        <v>411</v>
      </c>
      <c r="H288" s="72">
        <v>40588</v>
      </c>
      <c r="I288" s="21" t="s">
        <v>412</v>
      </c>
      <c r="J288" s="72">
        <v>40725</v>
      </c>
      <c r="K288" s="21" t="s">
        <v>416</v>
      </c>
      <c r="L288" s="505" t="s">
        <v>770</v>
      </c>
      <c r="M288" s="505"/>
      <c r="N288" s="94" t="s">
        <v>367</v>
      </c>
      <c r="O288" s="505" t="s">
        <v>704</v>
      </c>
      <c r="P288" s="506"/>
      <c r="Q288" s="46"/>
    </row>
    <row r="289" spans="1:17" s="1" customFormat="1" ht="13.5" customHeight="1">
      <c r="A289" s="20" t="s">
        <v>413</v>
      </c>
      <c r="B289" s="420" t="s">
        <v>1344</v>
      </c>
      <c r="C289" s="420"/>
      <c r="D289" s="420"/>
      <c r="E289" s="420"/>
      <c r="F289" s="420"/>
      <c r="G289" s="420"/>
      <c r="H289" s="420"/>
      <c r="I289" s="420"/>
      <c r="J289" s="76" t="s">
        <v>368</v>
      </c>
      <c r="K289" s="420" t="s">
        <v>771</v>
      </c>
      <c r="L289" s="420"/>
      <c r="M289" s="420"/>
      <c r="N289" s="420"/>
      <c r="O289" s="420"/>
      <c r="P289" s="420"/>
      <c r="Q289" s="46"/>
    </row>
    <row r="290" spans="1:17" ht="12.75">
      <c r="A290" s="493"/>
      <c r="B290" s="493"/>
      <c r="C290" s="493"/>
      <c r="D290" s="493"/>
      <c r="E290" s="493"/>
      <c r="F290" s="493"/>
      <c r="G290" s="493"/>
      <c r="H290" s="493"/>
      <c r="I290" s="493"/>
      <c r="J290" s="493"/>
      <c r="K290" s="493"/>
      <c r="L290" s="493"/>
      <c r="M290" s="493"/>
      <c r="N290" s="493"/>
      <c r="O290" s="493"/>
      <c r="P290" s="493"/>
      <c r="Q290" s="46"/>
    </row>
    <row r="291" spans="1:17" s="1" customFormat="1" ht="13.5" customHeight="1">
      <c r="A291" s="20" t="s">
        <v>410</v>
      </c>
      <c r="B291" s="473" t="s">
        <v>1345</v>
      </c>
      <c r="C291" s="473"/>
      <c r="D291" s="473"/>
      <c r="E291" s="473"/>
      <c r="F291" s="474"/>
      <c r="G291" s="21" t="s">
        <v>411</v>
      </c>
      <c r="H291" s="72">
        <v>40588</v>
      </c>
      <c r="I291" s="21" t="s">
        <v>412</v>
      </c>
      <c r="J291" s="72" t="s">
        <v>692</v>
      </c>
      <c r="K291" s="21" t="s">
        <v>416</v>
      </c>
      <c r="L291" s="505" t="s">
        <v>692</v>
      </c>
      <c r="M291" s="505"/>
      <c r="N291" s="94" t="s">
        <v>367</v>
      </c>
      <c r="O291" s="505" t="s">
        <v>703</v>
      </c>
      <c r="P291" s="506"/>
      <c r="Q291" s="46"/>
    </row>
    <row r="292" spans="1:17" s="1" customFormat="1" ht="13.5" customHeight="1">
      <c r="A292" s="20" t="s">
        <v>413</v>
      </c>
      <c r="B292" s="420" t="s">
        <v>678</v>
      </c>
      <c r="C292" s="420"/>
      <c r="D292" s="420"/>
      <c r="E292" s="420"/>
      <c r="F292" s="420"/>
      <c r="G292" s="420"/>
      <c r="H292" s="420"/>
      <c r="I292" s="420"/>
      <c r="J292" s="76" t="s">
        <v>368</v>
      </c>
      <c r="K292" s="420" t="s">
        <v>825</v>
      </c>
      <c r="L292" s="420"/>
      <c r="M292" s="420"/>
      <c r="N292" s="420"/>
      <c r="O292" s="420"/>
      <c r="P292" s="420"/>
      <c r="Q292" s="46"/>
    </row>
    <row r="293" spans="1:16" ht="12.75">
      <c r="A293" s="492"/>
      <c r="B293" s="492"/>
      <c r="C293" s="492"/>
      <c r="D293" s="492"/>
      <c r="E293" s="492"/>
      <c r="F293" s="492"/>
      <c r="G293" s="492"/>
      <c r="H293" s="492"/>
      <c r="I293" s="492"/>
      <c r="J293" s="492"/>
      <c r="K293" s="492"/>
      <c r="L293" s="492"/>
      <c r="M293" s="492"/>
      <c r="N293" s="492"/>
      <c r="O293" s="492"/>
      <c r="P293" s="492"/>
    </row>
    <row r="294" spans="1:19" s="9" customFormat="1" ht="12.75">
      <c r="A294" s="368" t="s">
        <v>1348</v>
      </c>
      <c r="B294" s="369"/>
      <c r="C294" s="369"/>
      <c r="D294" s="369"/>
      <c r="E294" s="375"/>
      <c r="F294" s="496"/>
      <c r="G294" s="497"/>
      <c r="H294" s="497"/>
      <c r="I294" s="497"/>
      <c r="J294" s="497"/>
      <c r="K294" s="497"/>
      <c r="L294" s="497"/>
      <c r="M294" s="497"/>
      <c r="N294" s="497"/>
      <c r="O294" s="497"/>
      <c r="P294" s="497"/>
      <c r="Q294" s="46"/>
      <c r="R294" s="18"/>
      <c r="S294" s="18"/>
    </row>
    <row r="295" spans="1:17" s="1" customFormat="1" ht="13.5" customHeight="1">
      <c r="A295" s="20" t="s">
        <v>410</v>
      </c>
      <c r="B295" s="473" t="s">
        <v>1349</v>
      </c>
      <c r="C295" s="473"/>
      <c r="D295" s="473"/>
      <c r="E295" s="473"/>
      <c r="F295" s="474"/>
      <c r="G295" s="21" t="s">
        <v>411</v>
      </c>
      <c r="H295" s="72">
        <v>40391</v>
      </c>
      <c r="I295" s="21" t="s">
        <v>412</v>
      </c>
      <c r="J295" s="72">
        <v>40602</v>
      </c>
      <c r="K295" s="21" t="s">
        <v>416</v>
      </c>
      <c r="L295" s="505" t="s">
        <v>761</v>
      </c>
      <c r="M295" s="505"/>
      <c r="N295" s="94" t="s">
        <v>367</v>
      </c>
      <c r="O295" s="505" t="s">
        <v>703</v>
      </c>
      <c r="P295" s="506"/>
      <c r="Q295" s="46"/>
    </row>
    <row r="296" spans="1:17" s="1" customFormat="1" ht="13.5" customHeight="1">
      <c r="A296" s="20" t="s">
        <v>413</v>
      </c>
      <c r="B296" s="420" t="s">
        <v>1350</v>
      </c>
      <c r="C296" s="420"/>
      <c r="D296" s="420"/>
      <c r="E296" s="420"/>
      <c r="F296" s="420"/>
      <c r="G296" s="420"/>
      <c r="H296" s="420"/>
      <c r="I296" s="420"/>
      <c r="J296" s="76" t="s">
        <v>368</v>
      </c>
      <c r="K296" s="420" t="s">
        <v>1351</v>
      </c>
      <c r="L296" s="420"/>
      <c r="M296" s="420"/>
      <c r="N296" s="420"/>
      <c r="O296" s="420"/>
      <c r="P296" s="420"/>
      <c r="Q296" s="46"/>
    </row>
    <row r="297" spans="1:16" ht="12.75">
      <c r="A297" s="492"/>
      <c r="B297" s="492"/>
      <c r="C297" s="492"/>
      <c r="D297" s="492"/>
      <c r="E297" s="492"/>
      <c r="F297" s="492"/>
      <c r="G297" s="492"/>
      <c r="H297" s="492"/>
      <c r="I297" s="492"/>
      <c r="J297" s="492"/>
      <c r="K297" s="492"/>
      <c r="L297" s="492"/>
      <c r="M297" s="492"/>
      <c r="N297" s="492"/>
      <c r="O297" s="492"/>
      <c r="P297" s="492"/>
    </row>
  </sheetData>
  <sheetProtection password="CEFE" sheet="1" objects="1" scenarios="1"/>
  <mergeCells count="590">
    <mergeCell ref="B100:I100"/>
    <mergeCell ref="K100:P100"/>
    <mergeCell ref="B97:I97"/>
    <mergeCell ref="K97:P97"/>
    <mergeCell ref="A98:P98"/>
    <mergeCell ref="B99:F99"/>
    <mergeCell ref="L99:M99"/>
    <mergeCell ref="O99:P99"/>
    <mergeCell ref="K94:P94"/>
    <mergeCell ref="A95:P95"/>
    <mergeCell ref="B96:F96"/>
    <mergeCell ref="L96:M96"/>
    <mergeCell ref="O96:P96"/>
    <mergeCell ref="B94:I94"/>
    <mergeCell ref="A80:P80"/>
    <mergeCell ref="B93:F93"/>
    <mergeCell ref="L93:M93"/>
    <mergeCell ref="O93:P93"/>
    <mergeCell ref="A89:P89"/>
    <mergeCell ref="B90:F90"/>
    <mergeCell ref="L90:M90"/>
    <mergeCell ref="O90:P90"/>
    <mergeCell ref="A92:P92"/>
    <mergeCell ref="O87:P87"/>
    <mergeCell ref="B88:I88"/>
    <mergeCell ref="K88:P88"/>
    <mergeCell ref="B91:I91"/>
    <mergeCell ref="K91:P91"/>
    <mergeCell ref="B81:F81"/>
    <mergeCell ref="L81:M81"/>
    <mergeCell ref="O81:P81"/>
    <mergeCell ref="B82:I82"/>
    <mergeCell ref="K82:P82"/>
    <mergeCell ref="A83:P83"/>
    <mergeCell ref="B84:F84"/>
    <mergeCell ref="L84:M84"/>
    <mergeCell ref="O84:P84"/>
    <mergeCell ref="A86:P86"/>
    <mergeCell ref="B295:F295"/>
    <mergeCell ref="L295:M295"/>
    <mergeCell ref="O295:P295"/>
    <mergeCell ref="B292:I292"/>
    <mergeCell ref="K292:P292"/>
    <mergeCell ref="B289:I289"/>
    <mergeCell ref="K289:P289"/>
    <mergeCell ref="B87:F87"/>
    <mergeCell ref="L87:M87"/>
    <mergeCell ref="B296:I296"/>
    <mergeCell ref="K296:P296"/>
    <mergeCell ref="A293:P293"/>
    <mergeCell ref="A294:E294"/>
    <mergeCell ref="F294:P294"/>
    <mergeCell ref="A290:P290"/>
    <mergeCell ref="B291:F291"/>
    <mergeCell ref="L291:M291"/>
    <mergeCell ref="O291:P291"/>
    <mergeCell ref="A287:P287"/>
    <mergeCell ref="B288:F288"/>
    <mergeCell ref="L288:M288"/>
    <mergeCell ref="O288:P288"/>
    <mergeCell ref="B285:F285"/>
    <mergeCell ref="L285:M285"/>
    <mergeCell ref="O285:P285"/>
    <mergeCell ref="B286:I286"/>
    <mergeCell ref="K286:P286"/>
    <mergeCell ref="A284:E284"/>
    <mergeCell ref="F284:P284"/>
    <mergeCell ref="B282:I282"/>
    <mergeCell ref="K282:P282"/>
    <mergeCell ref="A283:P283"/>
    <mergeCell ref="B278:I278"/>
    <mergeCell ref="K278:P278"/>
    <mergeCell ref="A279:P279"/>
    <mergeCell ref="B281:F281"/>
    <mergeCell ref="L281:M281"/>
    <mergeCell ref="O281:P281"/>
    <mergeCell ref="A280:P280"/>
    <mergeCell ref="B275:I275"/>
    <mergeCell ref="K275:P275"/>
    <mergeCell ref="A276:P276"/>
    <mergeCell ref="B277:F277"/>
    <mergeCell ref="L277:M277"/>
    <mergeCell ref="O277:P277"/>
    <mergeCell ref="A273:P273"/>
    <mergeCell ref="B274:F274"/>
    <mergeCell ref="L274:M274"/>
    <mergeCell ref="O274:P274"/>
    <mergeCell ref="B271:F271"/>
    <mergeCell ref="L271:M271"/>
    <mergeCell ref="O271:P271"/>
    <mergeCell ref="B272:I272"/>
    <mergeCell ref="K272:P272"/>
    <mergeCell ref="A269:P269"/>
    <mergeCell ref="A270:E270"/>
    <mergeCell ref="F270:P270"/>
    <mergeCell ref="B268:I268"/>
    <mergeCell ref="K268:P268"/>
    <mergeCell ref="B265:I265"/>
    <mergeCell ref="K265:P265"/>
    <mergeCell ref="A266:P266"/>
    <mergeCell ref="B267:F267"/>
    <mergeCell ref="L267:M267"/>
    <mergeCell ref="O267:P267"/>
    <mergeCell ref="A263:P263"/>
    <mergeCell ref="B264:F264"/>
    <mergeCell ref="L264:M264"/>
    <mergeCell ref="O264:P264"/>
    <mergeCell ref="B261:F261"/>
    <mergeCell ref="L261:M261"/>
    <mergeCell ref="O261:P261"/>
    <mergeCell ref="B262:I262"/>
    <mergeCell ref="K262:P262"/>
    <mergeCell ref="A259:P259"/>
    <mergeCell ref="A260:E260"/>
    <mergeCell ref="F260:P260"/>
    <mergeCell ref="B258:I258"/>
    <mergeCell ref="K258:P258"/>
    <mergeCell ref="B255:I255"/>
    <mergeCell ref="K255:P255"/>
    <mergeCell ref="A256:P256"/>
    <mergeCell ref="B257:F257"/>
    <mergeCell ref="L257:M257"/>
    <mergeCell ref="O257:P257"/>
    <mergeCell ref="A253:P253"/>
    <mergeCell ref="B254:F254"/>
    <mergeCell ref="L254:M254"/>
    <mergeCell ref="O254:P254"/>
    <mergeCell ref="B251:F251"/>
    <mergeCell ref="L251:M251"/>
    <mergeCell ref="O251:P251"/>
    <mergeCell ref="B252:I252"/>
    <mergeCell ref="K252:P252"/>
    <mergeCell ref="A249:P249"/>
    <mergeCell ref="A250:E250"/>
    <mergeCell ref="F250:P250"/>
    <mergeCell ref="B247:F247"/>
    <mergeCell ref="L247:M247"/>
    <mergeCell ref="O247:P247"/>
    <mergeCell ref="B248:I248"/>
    <mergeCell ref="K248:P248"/>
    <mergeCell ref="A246:E246"/>
    <mergeCell ref="F246:P246"/>
    <mergeCell ref="B244:I244"/>
    <mergeCell ref="K244:P244"/>
    <mergeCell ref="A245:P245"/>
    <mergeCell ref="B241:I241"/>
    <mergeCell ref="K241:P241"/>
    <mergeCell ref="A242:P242"/>
    <mergeCell ref="B243:F243"/>
    <mergeCell ref="L243:M243"/>
    <mergeCell ref="O243:P243"/>
    <mergeCell ref="B238:I238"/>
    <mergeCell ref="K238:P238"/>
    <mergeCell ref="A239:P239"/>
    <mergeCell ref="B240:F240"/>
    <mergeCell ref="L240:M240"/>
    <mergeCell ref="O240:P240"/>
    <mergeCell ref="A236:P236"/>
    <mergeCell ref="B237:F237"/>
    <mergeCell ref="L237:M237"/>
    <mergeCell ref="O237:P237"/>
    <mergeCell ref="B234:F234"/>
    <mergeCell ref="L234:M234"/>
    <mergeCell ref="O234:P234"/>
    <mergeCell ref="B235:I235"/>
    <mergeCell ref="K235:P235"/>
    <mergeCell ref="A233:E233"/>
    <mergeCell ref="F233:P233"/>
    <mergeCell ref="B231:I231"/>
    <mergeCell ref="K231:P231"/>
    <mergeCell ref="A232:P232"/>
    <mergeCell ref="B228:I228"/>
    <mergeCell ref="K228:P228"/>
    <mergeCell ref="A229:P229"/>
    <mergeCell ref="B230:F230"/>
    <mergeCell ref="L230:M230"/>
    <mergeCell ref="O230:P230"/>
    <mergeCell ref="B225:I225"/>
    <mergeCell ref="K225:P225"/>
    <mergeCell ref="A226:P226"/>
    <mergeCell ref="B227:F227"/>
    <mergeCell ref="L227:M227"/>
    <mergeCell ref="O227:P227"/>
    <mergeCell ref="A223:P223"/>
    <mergeCell ref="B224:F224"/>
    <mergeCell ref="L224:M224"/>
    <mergeCell ref="O224:P224"/>
    <mergeCell ref="B221:F221"/>
    <mergeCell ref="L221:M221"/>
    <mergeCell ref="O221:P221"/>
    <mergeCell ref="B222:I222"/>
    <mergeCell ref="K222:P222"/>
    <mergeCell ref="A219:P219"/>
    <mergeCell ref="A220:E220"/>
    <mergeCell ref="F220:P220"/>
    <mergeCell ref="B217:F217"/>
    <mergeCell ref="L217:M217"/>
    <mergeCell ref="O217:P217"/>
    <mergeCell ref="B218:I218"/>
    <mergeCell ref="K218:P218"/>
    <mergeCell ref="B214:I214"/>
    <mergeCell ref="K214:P214"/>
    <mergeCell ref="A215:P215"/>
    <mergeCell ref="A216:E216"/>
    <mergeCell ref="F216:P216"/>
    <mergeCell ref="B211:I211"/>
    <mergeCell ref="K211:P211"/>
    <mergeCell ref="A212:P212"/>
    <mergeCell ref="B213:F213"/>
    <mergeCell ref="L213:M213"/>
    <mergeCell ref="O213:P213"/>
    <mergeCell ref="B208:I208"/>
    <mergeCell ref="K208:P208"/>
    <mergeCell ref="A209:P209"/>
    <mergeCell ref="B210:F210"/>
    <mergeCell ref="L210:M210"/>
    <mergeCell ref="O210:P210"/>
    <mergeCell ref="A206:P206"/>
    <mergeCell ref="B207:F207"/>
    <mergeCell ref="L207:M207"/>
    <mergeCell ref="O207:P207"/>
    <mergeCell ref="B204:F204"/>
    <mergeCell ref="L204:M204"/>
    <mergeCell ref="O204:P204"/>
    <mergeCell ref="B205:I205"/>
    <mergeCell ref="K205:P205"/>
    <mergeCell ref="B201:I201"/>
    <mergeCell ref="K201:P201"/>
    <mergeCell ref="A202:P202"/>
    <mergeCell ref="A203:E203"/>
    <mergeCell ref="F203:P203"/>
    <mergeCell ref="B198:I198"/>
    <mergeCell ref="K198:P198"/>
    <mergeCell ref="A199:P199"/>
    <mergeCell ref="B200:F200"/>
    <mergeCell ref="L200:M200"/>
    <mergeCell ref="O200:P200"/>
    <mergeCell ref="B195:I195"/>
    <mergeCell ref="K195:P195"/>
    <mergeCell ref="A196:P196"/>
    <mergeCell ref="B197:F197"/>
    <mergeCell ref="L197:M197"/>
    <mergeCell ref="O197:P197"/>
    <mergeCell ref="A193:P193"/>
    <mergeCell ref="B194:F194"/>
    <mergeCell ref="L194:M194"/>
    <mergeCell ref="O194:P194"/>
    <mergeCell ref="B191:F191"/>
    <mergeCell ref="L191:M191"/>
    <mergeCell ref="O191:P191"/>
    <mergeCell ref="B192:I192"/>
    <mergeCell ref="K192:P192"/>
    <mergeCell ref="A189:P189"/>
    <mergeCell ref="A190:E190"/>
    <mergeCell ref="F190:P190"/>
    <mergeCell ref="B188:I188"/>
    <mergeCell ref="K188:P188"/>
    <mergeCell ref="B185:I185"/>
    <mergeCell ref="K185:P185"/>
    <mergeCell ref="A186:P186"/>
    <mergeCell ref="B187:F187"/>
    <mergeCell ref="L187:M187"/>
    <mergeCell ref="O187:P187"/>
    <mergeCell ref="A183:P183"/>
    <mergeCell ref="B184:F184"/>
    <mergeCell ref="L184:M184"/>
    <mergeCell ref="O184:P184"/>
    <mergeCell ref="B181:F181"/>
    <mergeCell ref="L181:M181"/>
    <mergeCell ref="O181:P181"/>
    <mergeCell ref="B182:I182"/>
    <mergeCell ref="K182:P182"/>
    <mergeCell ref="A180:E180"/>
    <mergeCell ref="F180:P180"/>
    <mergeCell ref="B178:I178"/>
    <mergeCell ref="K178:P178"/>
    <mergeCell ref="A179:P179"/>
    <mergeCell ref="B175:I175"/>
    <mergeCell ref="K175:P175"/>
    <mergeCell ref="A176:P176"/>
    <mergeCell ref="B177:F177"/>
    <mergeCell ref="L177:M177"/>
    <mergeCell ref="O177:P177"/>
    <mergeCell ref="B172:I172"/>
    <mergeCell ref="K172:P172"/>
    <mergeCell ref="A173:P173"/>
    <mergeCell ref="B174:F174"/>
    <mergeCell ref="L174:M174"/>
    <mergeCell ref="O174:P174"/>
    <mergeCell ref="A170:P170"/>
    <mergeCell ref="B171:F171"/>
    <mergeCell ref="L171:M171"/>
    <mergeCell ref="O171:P171"/>
    <mergeCell ref="B168:F168"/>
    <mergeCell ref="L168:M168"/>
    <mergeCell ref="O168:P168"/>
    <mergeCell ref="B169:I169"/>
    <mergeCell ref="K169:P169"/>
    <mergeCell ref="A166:P166"/>
    <mergeCell ref="A167:E167"/>
    <mergeCell ref="F167:P167"/>
    <mergeCell ref="B165:I165"/>
    <mergeCell ref="K165:P165"/>
    <mergeCell ref="B162:I162"/>
    <mergeCell ref="K162:P162"/>
    <mergeCell ref="A163:P163"/>
    <mergeCell ref="B164:F164"/>
    <mergeCell ref="L164:M164"/>
    <mergeCell ref="O164:P164"/>
    <mergeCell ref="A160:P160"/>
    <mergeCell ref="B161:F161"/>
    <mergeCell ref="L161:M161"/>
    <mergeCell ref="O161:P161"/>
    <mergeCell ref="B158:F158"/>
    <mergeCell ref="L158:M158"/>
    <mergeCell ref="O158:P158"/>
    <mergeCell ref="B159:I159"/>
    <mergeCell ref="K159:P159"/>
    <mergeCell ref="A157:E157"/>
    <mergeCell ref="F157:P157"/>
    <mergeCell ref="B155:I155"/>
    <mergeCell ref="K155:P155"/>
    <mergeCell ref="A156:P156"/>
    <mergeCell ref="B152:I152"/>
    <mergeCell ref="K152:P152"/>
    <mergeCell ref="A153:P153"/>
    <mergeCell ref="B154:F154"/>
    <mergeCell ref="L154:M154"/>
    <mergeCell ref="O154:P154"/>
    <mergeCell ref="A150:P150"/>
    <mergeCell ref="B151:F151"/>
    <mergeCell ref="L151:M151"/>
    <mergeCell ref="O151:P151"/>
    <mergeCell ref="B148:F148"/>
    <mergeCell ref="L148:M148"/>
    <mergeCell ref="O148:P148"/>
    <mergeCell ref="B149:I149"/>
    <mergeCell ref="K149:P149"/>
    <mergeCell ref="A147:E147"/>
    <mergeCell ref="F147:P147"/>
    <mergeCell ref="B145:I145"/>
    <mergeCell ref="K145:P145"/>
    <mergeCell ref="A146:P146"/>
    <mergeCell ref="A143:P143"/>
    <mergeCell ref="B144:F144"/>
    <mergeCell ref="L144:M144"/>
    <mergeCell ref="O144:P144"/>
    <mergeCell ref="B141:F141"/>
    <mergeCell ref="L141:M141"/>
    <mergeCell ref="O141:P141"/>
    <mergeCell ref="B142:I142"/>
    <mergeCell ref="K142:P142"/>
    <mergeCell ref="A139:P139"/>
    <mergeCell ref="A140:E140"/>
    <mergeCell ref="F140:P140"/>
    <mergeCell ref="B138:I138"/>
    <mergeCell ref="K138:P138"/>
    <mergeCell ref="B135:I135"/>
    <mergeCell ref="K135:P135"/>
    <mergeCell ref="A136:P136"/>
    <mergeCell ref="B137:F137"/>
    <mergeCell ref="L137:M137"/>
    <mergeCell ref="O137:P137"/>
    <mergeCell ref="A133:P133"/>
    <mergeCell ref="B134:F134"/>
    <mergeCell ref="L134:M134"/>
    <mergeCell ref="O134:P134"/>
    <mergeCell ref="B131:F131"/>
    <mergeCell ref="L131:M131"/>
    <mergeCell ref="O131:P131"/>
    <mergeCell ref="B132:I132"/>
    <mergeCell ref="K132:P132"/>
    <mergeCell ref="A130:E130"/>
    <mergeCell ref="F130:P130"/>
    <mergeCell ref="A129:P129"/>
    <mergeCell ref="B127:F127"/>
    <mergeCell ref="L127:M127"/>
    <mergeCell ref="O127:P127"/>
    <mergeCell ref="B128:I128"/>
    <mergeCell ref="K128:P128"/>
    <mergeCell ref="A125:P125"/>
    <mergeCell ref="A126:E126"/>
    <mergeCell ref="F126:P126"/>
    <mergeCell ref="B124:I124"/>
    <mergeCell ref="K124:P124"/>
    <mergeCell ref="A122:P122"/>
    <mergeCell ref="B123:F123"/>
    <mergeCell ref="L123:M123"/>
    <mergeCell ref="O123:P123"/>
    <mergeCell ref="B120:F120"/>
    <mergeCell ref="L120:M120"/>
    <mergeCell ref="O120:P120"/>
    <mergeCell ref="B121:I121"/>
    <mergeCell ref="K121:P121"/>
    <mergeCell ref="B117:I117"/>
    <mergeCell ref="K117:P117"/>
    <mergeCell ref="A118:P118"/>
    <mergeCell ref="A119:E119"/>
    <mergeCell ref="F119:P119"/>
    <mergeCell ref="B114:I114"/>
    <mergeCell ref="K114:P114"/>
    <mergeCell ref="A115:P115"/>
    <mergeCell ref="B116:F116"/>
    <mergeCell ref="L116:M116"/>
    <mergeCell ref="O116:P116"/>
    <mergeCell ref="B111:I111"/>
    <mergeCell ref="K111:P111"/>
    <mergeCell ref="A112:P112"/>
    <mergeCell ref="B113:F113"/>
    <mergeCell ref="L113:M113"/>
    <mergeCell ref="O113:P113"/>
    <mergeCell ref="A109:P109"/>
    <mergeCell ref="B110:F110"/>
    <mergeCell ref="L110:M110"/>
    <mergeCell ref="O110:P110"/>
    <mergeCell ref="B107:F107"/>
    <mergeCell ref="L107:M107"/>
    <mergeCell ref="O107:P107"/>
    <mergeCell ref="B108:I108"/>
    <mergeCell ref="K108:P108"/>
    <mergeCell ref="A106:E106"/>
    <mergeCell ref="F106:P106"/>
    <mergeCell ref="A105:P105"/>
    <mergeCell ref="B79:I79"/>
    <mergeCell ref="K79:P79"/>
    <mergeCell ref="A101:P101"/>
    <mergeCell ref="A102:E102"/>
    <mergeCell ref="F102:P102"/>
    <mergeCell ref="B85:I85"/>
    <mergeCell ref="K85:P85"/>
    <mergeCell ref="B76:I76"/>
    <mergeCell ref="K76:P76"/>
    <mergeCell ref="A77:P77"/>
    <mergeCell ref="B78:F78"/>
    <mergeCell ref="L78:M78"/>
    <mergeCell ref="O78:P78"/>
    <mergeCell ref="B73:I73"/>
    <mergeCell ref="K73:P73"/>
    <mergeCell ref="A74:P74"/>
    <mergeCell ref="B75:F75"/>
    <mergeCell ref="L75:M75"/>
    <mergeCell ref="O75:P75"/>
    <mergeCell ref="A71:P71"/>
    <mergeCell ref="B72:F72"/>
    <mergeCell ref="L72:M72"/>
    <mergeCell ref="O72:P72"/>
    <mergeCell ref="B69:F69"/>
    <mergeCell ref="L69:M69"/>
    <mergeCell ref="O69:P69"/>
    <mergeCell ref="B70:I70"/>
    <mergeCell ref="K70:P70"/>
    <mergeCell ref="A67:P67"/>
    <mergeCell ref="A68:E68"/>
    <mergeCell ref="F68:P68"/>
    <mergeCell ref="B66:I66"/>
    <mergeCell ref="K66:P66"/>
    <mergeCell ref="A64:P64"/>
    <mergeCell ref="B65:F65"/>
    <mergeCell ref="L65:M65"/>
    <mergeCell ref="O65:P65"/>
    <mergeCell ref="B62:F62"/>
    <mergeCell ref="L62:M62"/>
    <mergeCell ref="O62:P62"/>
    <mergeCell ref="B63:I63"/>
    <mergeCell ref="K63:P63"/>
    <mergeCell ref="A60:P60"/>
    <mergeCell ref="A61:E61"/>
    <mergeCell ref="F61:P61"/>
    <mergeCell ref="B59:I59"/>
    <mergeCell ref="K59:P59"/>
    <mergeCell ref="B56:I56"/>
    <mergeCell ref="K56:P56"/>
    <mergeCell ref="A57:P57"/>
    <mergeCell ref="B58:F58"/>
    <mergeCell ref="L58:M58"/>
    <mergeCell ref="O58:P58"/>
    <mergeCell ref="A54:P54"/>
    <mergeCell ref="B55:F55"/>
    <mergeCell ref="L55:M55"/>
    <mergeCell ref="O55:P55"/>
    <mergeCell ref="B52:F52"/>
    <mergeCell ref="L52:M52"/>
    <mergeCell ref="O52:P52"/>
    <mergeCell ref="B53:I53"/>
    <mergeCell ref="K53:P53"/>
    <mergeCell ref="A50:P50"/>
    <mergeCell ref="A51:E51"/>
    <mergeCell ref="F51:P51"/>
    <mergeCell ref="B48:F48"/>
    <mergeCell ref="L48:M48"/>
    <mergeCell ref="O48:P48"/>
    <mergeCell ref="B49:I49"/>
    <mergeCell ref="K49:P49"/>
    <mergeCell ref="A47:E47"/>
    <mergeCell ref="F47:P47"/>
    <mergeCell ref="A46:P46"/>
    <mergeCell ref="B44:F44"/>
    <mergeCell ref="L44:M44"/>
    <mergeCell ref="O44:P44"/>
    <mergeCell ref="B45:I45"/>
    <mergeCell ref="K45:P45"/>
    <mergeCell ref="A42:P42"/>
    <mergeCell ref="A43:E43"/>
    <mergeCell ref="F43:P43"/>
    <mergeCell ref="B41:I41"/>
    <mergeCell ref="K41:P41"/>
    <mergeCell ref="B38:I38"/>
    <mergeCell ref="K38:P38"/>
    <mergeCell ref="A39:P39"/>
    <mergeCell ref="B40:F40"/>
    <mergeCell ref="L40:M40"/>
    <mergeCell ref="O40:P40"/>
    <mergeCell ref="A36:E36"/>
    <mergeCell ref="F36:P36"/>
    <mergeCell ref="B37:F37"/>
    <mergeCell ref="L37:M37"/>
    <mergeCell ref="O37:P37"/>
    <mergeCell ref="L27:M27"/>
    <mergeCell ref="O27:P27"/>
    <mergeCell ref="L30:M30"/>
    <mergeCell ref="O30:P30"/>
    <mergeCell ref="O13:P13"/>
    <mergeCell ref="L10:M10"/>
    <mergeCell ref="O10:P10"/>
    <mergeCell ref="K11:P11"/>
    <mergeCell ref="A12:P12"/>
    <mergeCell ref="B16:F16"/>
    <mergeCell ref="B13:F13"/>
    <mergeCell ref="A6:E6"/>
    <mergeCell ref="B7:F7"/>
    <mergeCell ref="B8:I8"/>
    <mergeCell ref="A9:P9"/>
    <mergeCell ref="B11:I11"/>
    <mergeCell ref="L7:M7"/>
    <mergeCell ref="O7:P7"/>
    <mergeCell ref="L13:M13"/>
    <mergeCell ref="B27:F27"/>
    <mergeCell ref="A35:P35"/>
    <mergeCell ref="B33:F33"/>
    <mergeCell ref="A29:P29"/>
    <mergeCell ref="B30:F30"/>
    <mergeCell ref="B31:I31"/>
    <mergeCell ref="K31:P31"/>
    <mergeCell ref="A32:P32"/>
    <mergeCell ref="B28:I28"/>
    <mergeCell ref="K28:P28"/>
    <mergeCell ref="A26:E26"/>
    <mergeCell ref="F26:P26"/>
    <mergeCell ref="B24:I24"/>
    <mergeCell ref="K24:P24"/>
    <mergeCell ref="A25:P25"/>
    <mergeCell ref="A22:P22"/>
    <mergeCell ref="B23:F23"/>
    <mergeCell ref="B21:I21"/>
    <mergeCell ref="K21:P21"/>
    <mergeCell ref="L23:M23"/>
    <mergeCell ref="O23:P23"/>
    <mergeCell ref="A19:E19"/>
    <mergeCell ref="F19:P19"/>
    <mergeCell ref="B20:F20"/>
    <mergeCell ref="L20:M20"/>
    <mergeCell ref="O20:P20"/>
    <mergeCell ref="A1:P1"/>
    <mergeCell ref="F6:P6"/>
    <mergeCell ref="A4:P5"/>
    <mergeCell ref="A2:P2"/>
    <mergeCell ref="A3:D3"/>
    <mergeCell ref="O3:P3"/>
    <mergeCell ref="M3:N3"/>
    <mergeCell ref="E3:L3"/>
    <mergeCell ref="A18:P18"/>
    <mergeCell ref="B104:I104"/>
    <mergeCell ref="K104:P104"/>
    <mergeCell ref="K8:P8"/>
    <mergeCell ref="B10:F10"/>
    <mergeCell ref="B103:F103"/>
    <mergeCell ref="L103:M103"/>
    <mergeCell ref="O103:P103"/>
    <mergeCell ref="L33:M33"/>
    <mergeCell ref="O33:P33"/>
    <mergeCell ref="A297:P297"/>
    <mergeCell ref="B34:I34"/>
    <mergeCell ref="K34:P34"/>
    <mergeCell ref="B14:I14"/>
    <mergeCell ref="K14:P14"/>
    <mergeCell ref="B17:I17"/>
    <mergeCell ref="K17:P17"/>
    <mergeCell ref="A15:P15"/>
    <mergeCell ref="L16:M16"/>
    <mergeCell ref="O16:P1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5"/>
  <sheetViews>
    <sheetView workbookViewId="0" topLeftCell="A1">
      <selection activeCell="A2" sqref="A2:I2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321" t="s">
        <v>508</v>
      </c>
      <c r="B1" s="322"/>
      <c r="C1" s="322"/>
      <c r="D1" s="322"/>
      <c r="E1" s="322"/>
      <c r="F1" s="322"/>
      <c r="G1" s="322"/>
      <c r="H1" s="322"/>
      <c r="I1" s="323"/>
    </row>
    <row r="2" spans="1:9" ht="12.75">
      <c r="A2" s="324"/>
      <c r="B2" s="325"/>
      <c r="C2" s="325"/>
      <c r="D2" s="325"/>
      <c r="E2" s="325"/>
      <c r="F2" s="325"/>
      <c r="G2" s="325"/>
      <c r="H2" s="325"/>
      <c r="I2" s="326"/>
    </row>
    <row r="3" spans="1:15" ht="12.75">
      <c r="A3" s="340" t="s">
        <v>619</v>
      </c>
      <c r="B3" s="341"/>
      <c r="C3" s="341"/>
      <c r="D3" s="341"/>
      <c r="E3" s="341"/>
      <c r="F3" s="341"/>
      <c r="G3" s="341"/>
      <c r="H3" s="132" t="s">
        <v>417</v>
      </c>
      <c r="I3" s="133" t="s">
        <v>682</v>
      </c>
      <c r="O3" s="44"/>
    </row>
    <row r="4" spans="1:19" s="1" customFormat="1" ht="13.5" thickBot="1">
      <c r="A4" s="298"/>
      <c r="B4" s="273"/>
      <c r="C4" s="273"/>
      <c r="D4" s="273"/>
      <c r="E4" s="273"/>
      <c r="F4" s="273"/>
      <c r="G4" s="273"/>
      <c r="H4" s="273"/>
      <c r="I4" s="299"/>
      <c r="J4" s="22"/>
      <c r="K4" s="22"/>
      <c r="L4" s="22"/>
      <c r="M4" s="22"/>
      <c r="N4" s="22"/>
      <c r="O4"/>
      <c r="P4"/>
      <c r="Q4"/>
      <c r="R4"/>
      <c r="S4"/>
    </row>
    <row r="5" spans="1:12" s="1" customFormat="1" ht="12.75">
      <c r="A5" s="300" t="s">
        <v>493</v>
      </c>
      <c r="B5" s="301"/>
      <c r="C5" s="304" t="s">
        <v>683</v>
      </c>
      <c r="D5" s="304"/>
      <c r="E5" s="305"/>
      <c r="F5" s="308"/>
      <c r="G5" s="309"/>
      <c r="H5" s="309"/>
      <c r="I5" s="310"/>
      <c r="J5" s="7"/>
      <c r="K5" s="7"/>
      <c r="L5" s="7"/>
    </row>
    <row r="6" spans="1:12" s="1" customFormat="1" ht="13.5" thickBot="1">
      <c r="A6" s="302" t="s">
        <v>494</v>
      </c>
      <c r="B6" s="303"/>
      <c r="C6" s="306" t="s">
        <v>684</v>
      </c>
      <c r="D6" s="306"/>
      <c r="E6" s="307"/>
      <c r="F6" s="311"/>
      <c r="G6" s="312"/>
      <c r="H6" s="312"/>
      <c r="I6" s="313"/>
      <c r="J6" s="7"/>
      <c r="K6" s="7"/>
      <c r="L6" s="7"/>
    </row>
    <row r="7" spans="1:12" s="1" customFormat="1" ht="13.5" thickBot="1">
      <c r="A7" s="292" t="s">
        <v>495</v>
      </c>
      <c r="B7" s="293"/>
      <c r="C7" s="296" t="s">
        <v>685</v>
      </c>
      <c r="D7" s="296"/>
      <c r="E7" s="112" t="s">
        <v>603</v>
      </c>
      <c r="F7" s="297"/>
      <c r="G7" s="289"/>
      <c r="H7" s="288"/>
      <c r="I7" s="289"/>
      <c r="J7"/>
      <c r="K7"/>
      <c r="L7"/>
    </row>
    <row r="8" spans="1:12" s="1" customFormat="1" ht="12.75">
      <c r="A8" s="314" t="s">
        <v>403</v>
      </c>
      <c r="B8" s="254"/>
      <c r="C8" s="254"/>
      <c r="D8" s="113">
        <v>27</v>
      </c>
      <c r="E8" s="315"/>
      <c r="F8" s="316"/>
      <c r="G8" s="316"/>
      <c r="H8" s="316"/>
      <c r="I8" s="317"/>
      <c r="J8" s="7"/>
      <c r="K8" s="7"/>
      <c r="L8" s="7"/>
    </row>
    <row r="9" spans="1:12" s="1" customFormat="1" ht="13.5" thickBot="1">
      <c r="A9" s="294" t="s">
        <v>404</v>
      </c>
      <c r="B9" s="295"/>
      <c r="C9" s="295"/>
      <c r="D9" s="114">
        <v>20</v>
      </c>
      <c r="E9" s="318"/>
      <c r="F9" s="319"/>
      <c r="G9" s="319"/>
      <c r="H9" s="319"/>
      <c r="I9" s="320"/>
      <c r="J9"/>
      <c r="K9"/>
      <c r="L9"/>
    </row>
    <row r="10" spans="1:9" ht="13.5" thickBot="1">
      <c r="A10" s="290"/>
      <c r="B10" s="290"/>
      <c r="C10" s="290"/>
      <c r="D10" s="290"/>
      <c r="E10" s="290"/>
      <c r="F10" s="290"/>
      <c r="G10" s="290"/>
      <c r="H10" s="290"/>
      <c r="I10" s="290"/>
    </row>
    <row r="11" spans="1:9" ht="13.5" thickBot="1">
      <c r="A11" s="274" t="s">
        <v>433</v>
      </c>
      <c r="B11" s="275"/>
      <c r="C11" s="275"/>
      <c r="D11" s="275"/>
      <c r="E11" s="275"/>
      <c r="F11" s="275"/>
      <c r="G11" s="275"/>
      <c r="H11" s="275"/>
      <c r="I11" s="291"/>
    </row>
    <row r="12" spans="1:9" ht="12.75">
      <c r="A12" s="266" t="s">
        <v>601</v>
      </c>
      <c r="B12" s="267"/>
      <c r="C12" s="267"/>
      <c r="D12" s="267"/>
      <c r="E12" s="139"/>
      <c r="F12" s="266" t="s">
        <v>547</v>
      </c>
      <c r="G12" s="267"/>
      <c r="H12" s="267"/>
      <c r="I12" s="142"/>
    </row>
    <row r="13" spans="1:9" ht="12.75">
      <c r="A13" s="283" t="s">
        <v>552</v>
      </c>
      <c r="B13" s="188"/>
      <c r="C13" s="188"/>
      <c r="D13" s="189"/>
      <c r="E13" s="140">
        <v>1</v>
      </c>
      <c r="F13" s="284" t="s">
        <v>551</v>
      </c>
      <c r="G13" s="265"/>
      <c r="H13" s="265"/>
      <c r="I13" s="143">
        <v>1</v>
      </c>
    </row>
    <row r="14" spans="1:9" ht="12.75">
      <c r="A14" s="283" t="s">
        <v>553</v>
      </c>
      <c r="B14" s="188"/>
      <c r="C14" s="188"/>
      <c r="D14" s="188"/>
      <c r="E14" s="140">
        <v>2</v>
      </c>
      <c r="F14" s="283" t="s">
        <v>434</v>
      </c>
      <c r="G14" s="188"/>
      <c r="H14" s="189"/>
      <c r="I14" s="143">
        <v>1</v>
      </c>
    </row>
    <row r="15" spans="1:9" ht="13.5" thickBot="1">
      <c r="A15" s="285" t="s">
        <v>550</v>
      </c>
      <c r="B15" s="286"/>
      <c r="C15" s="286"/>
      <c r="D15" s="286"/>
      <c r="E15" s="141">
        <f>SUM(E13:E14)</f>
        <v>3</v>
      </c>
      <c r="F15" s="285"/>
      <c r="G15" s="286"/>
      <c r="H15" s="287"/>
      <c r="I15" s="141">
        <f>SUM(I13:I14)</f>
        <v>2</v>
      </c>
    </row>
    <row r="16" spans="1:9" ht="13.5" thickBot="1">
      <c r="A16" s="282"/>
      <c r="B16" s="282"/>
      <c r="C16" s="282"/>
      <c r="D16" s="282"/>
      <c r="E16" s="282"/>
      <c r="F16" s="282"/>
      <c r="G16" s="282"/>
      <c r="H16" s="282"/>
      <c r="I16" s="282"/>
    </row>
    <row r="17" spans="1:9" ht="13.5" thickBot="1">
      <c r="A17" s="346" t="s">
        <v>604</v>
      </c>
      <c r="B17" s="288"/>
      <c r="C17" s="288"/>
      <c r="D17" s="288"/>
      <c r="E17" s="288"/>
      <c r="F17" s="288"/>
      <c r="G17" s="288"/>
      <c r="H17" s="288"/>
      <c r="I17" s="347"/>
    </row>
    <row r="18" spans="1:9" ht="12.75">
      <c r="A18" s="211" t="s">
        <v>435</v>
      </c>
      <c r="B18" s="212"/>
      <c r="C18" s="212"/>
      <c r="D18" s="212"/>
      <c r="E18" s="212"/>
      <c r="F18" s="212"/>
      <c r="G18" s="212"/>
      <c r="H18" s="213"/>
      <c r="I18" s="66">
        <v>0</v>
      </c>
    </row>
    <row r="19" spans="1:9" ht="12.75">
      <c r="A19" s="187" t="s">
        <v>436</v>
      </c>
      <c r="B19" s="188"/>
      <c r="C19" s="188"/>
      <c r="D19" s="188"/>
      <c r="E19" s="188"/>
      <c r="F19" s="188"/>
      <c r="G19" s="188"/>
      <c r="H19" s="189"/>
      <c r="I19" s="66">
        <v>0</v>
      </c>
    </row>
    <row r="20" spans="1:9" ht="12.75">
      <c r="A20" s="187" t="s">
        <v>548</v>
      </c>
      <c r="B20" s="188"/>
      <c r="C20" s="188"/>
      <c r="D20" s="188"/>
      <c r="E20" s="188"/>
      <c r="F20" s="188"/>
      <c r="G20" s="188"/>
      <c r="H20" s="189"/>
      <c r="I20" s="66">
        <v>0</v>
      </c>
    </row>
    <row r="21" spans="1:9" ht="12.75">
      <c r="A21" s="187" t="s">
        <v>549</v>
      </c>
      <c r="B21" s="188"/>
      <c r="C21" s="188"/>
      <c r="D21" s="188"/>
      <c r="E21" s="188"/>
      <c r="F21" s="188"/>
      <c r="G21" s="188"/>
      <c r="H21" s="189"/>
      <c r="I21" s="67">
        <v>7</v>
      </c>
    </row>
    <row r="22" spans="1:9" ht="13.5" thickBot="1">
      <c r="A22" s="342" t="s">
        <v>359</v>
      </c>
      <c r="B22" s="286"/>
      <c r="C22" s="286"/>
      <c r="D22" s="286"/>
      <c r="E22" s="286"/>
      <c r="F22" s="286"/>
      <c r="G22" s="286"/>
      <c r="H22" s="287"/>
      <c r="I22" s="50">
        <f>SUM(I18:I21)</f>
        <v>7</v>
      </c>
    </row>
    <row r="23" spans="1:9" ht="13.5" thickBot="1">
      <c r="A23" s="273"/>
      <c r="B23" s="273"/>
      <c r="C23" s="273"/>
      <c r="D23" s="273"/>
      <c r="E23" s="273"/>
      <c r="F23" s="273"/>
      <c r="G23" s="273"/>
      <c r="H23" s="273"/>
      <c r="I23" s="273"/>
    </row>
    <row r="24" spans="1:9" ht="13.5" thickBot="1">
      <c r="A24" s="297" t="s">
        <v>437</v>
      </c>
      <c r="B24" s="288"/>
      <c r="C24" s="288"/>
      <c r="D24" s="288"/>
      <c r="E24" s="288"/>
      <c r="F24" s="288"/>
      <c r="G24" s="288"/>
      <c r="H24" s="288"/>
      <c r="I24" s="289"/>
    </row>
    <row r="25" spans="1:9" ht="12.75">
      <c r="A25" s="211" t="s">
        <v>438</v>
      </c>
      <c r="B25" s="212"/>
      <c r="C25" s="212"/>
      <c r="D25" s="212"/>
      <c r="E25" s="212"/>
      <c r="F25" s="212"/>
      <c r="G25" s="212"/>
      <c r="H25" s="213"/>
      <c r="I25" s="66">
        <v>0</v>
      </c>
    </row>
    <row r="26" spans="1:9" ht="12.75">
      <c r="A26" s="187" t="s">
        <v>439</v>
      </c>
      <c r="B26" s="188"/>
      <c r="C26" s="188"/>
      <c r="D26" s="188"/>
      <c r="E26" s="188"/>
      <c r="F26" s="188"/>
      <c r="G26" s="188"/>
      <c r="H26" s="189"/>
      <c r="I26" s="67">
        <v>3</v>
      </c>
    </row>
    <row r="27" spans="1:9" ht="12.75">
      <c r="A27" s="187" t="s">
        <v>440</v>
      </c>
      <c r="B27" s="188"/>
      <c r="C27" s="188"/>
      <c r="D27" s="188"/>
      <c r="E27" s="188"/>
      <c r="F27" s="188"/>
      <c r="G27" s="188"/>
      <c r="H27" s="189"/>
      <c r="I27" s="67">
        <v>0</v>
      </c>
    </row>
    <row r="28" spans="1:9" ht="12.75">
      <c r="A28" s="187" t="s">
        <v>441</v>
      </c>
      <c r="B28" s="188"/>
      <c r="C28" s="188"/>
      <c r="D28" s="188"/>
      <c r="E28" s="188"/>
      <c r="F28" s="188"/>
      <c r="G28" s="188"/>
      <c r="H28" s="189"/>
      <c r="I28" s="67">
        <v>0</v>
      </c>
    </row>
    <row r="29" spans="1:9" ht="12.75">
      <c r="A29" s="187" t="s">
        <v>442</v>
      </c>
      <c r="B29" s="188"/>
      <c r="C29" s="188"/>
      <c r="D29" s="188"/>
      <c r="E29" s="188"/>
      <c r="F29" s="188"/>
      <c r="G29" s="188"/>
      <c r="H29" s="189"/>
      <c r="I29" s="67">
        <v>0</v>
      </c>
    </row>
    <row r="30" spans="1:9" ht="12.75">
      <c r="A30" s="187" t="s">
        <v>443</v>
      </c>
      <c r="B30" s="188"/>
      <c r="C30" s="188"/>
      <c r="D30" s="188"/>
      <c r="E30" s="188"/>
      <c r="F30" s="188"/>
      <c r="G30" s="188"/>
      <c r="H30" s="189"/>
      <c r="I30" s="67">
        <v>0</v>
      </c>
    </row>
    <row r="31" spans="1:9" ht="13.5" thickBot="1">
      <c r="A31" s="342" t="s">
        <v>359</v>
      </c>
      <c r="B31" s="286"/>
      <c r="C31" s="286"/>
      <c r="D31" s="286"/>
      <c r="E31" s="286"/>
      <c r="F31" s="286"/>
      <c r="G31" s="286"/>
      <c r="H31" s="287"/>
      <c r="I31" s="50">
        <f>SUM(I25:I30)</f>
        <v>3</v>
      </c>
    </row>
    <row r="32" spans="1:9" ht="13.5" thickBot="1">
      <c r="A32" s="273"/>
      <c r="B32" s="273"/>
      <c r="C32" s="273"/>
      <c r="D32" s="273"/>
      <c r="E32" s="273"/>
      <c r="F32" s="273"/>
      <c r="G32" s="273"/>
      <c r="H32" s="273"/>
      <c r="I32" s="273"/>
    </row>
    <row r="33" spans="1:9" s="7" customFormat="1" ht="13.5" thickBot="1">
      <c r="A33" s="297" t="s">
        <v>605</v>
      </c>
      <c r="B33" s="288"/>
      <c r="C33" s="288"/>
      <c r="D33" s="288"/>
      <c r="E33" s="288"/>
      <c r="F33" s="288"/>
      <c r="G33" s="288"/>
      <c r="H33" s="289"/>
      <c r="I33" s="108">
        <v>45</v>
      </c>
    </row>
    <row r="34" spans="1:9" s="7" customFormat="1" ht="12.75">
      <c r="A34" s="276"/>
      <c r="B34" s="277"/>
      <c r="C34" s="278"/>
      <c r="D34" s="266" t="s">
        <v>608</v>
      </c>
      <c r="E34" s="267"/>
      <c r="F34" s="267"/>
      <c r="G34" s="267"/>
      <c r="H34" s="115">
        <v>42</v>
      </c>
      <c r="I34" s="116">
        <f>IF(I33&lt;&gt;0,H34/I33,"")</f>
        <v>0.9333333333333333</v>
      </c>
    </row>
    <row r="35" spans="1:9" s="7" customFormat="1" ht="13.5" thickBot="1">
      <c r="A35" s="279"/>
      <c r="B35" s="280"/>
      <c r="C35" s="281"/>
      <c r="D35" s="268" t="s">
        <v>609</v>
      </c>
      <c r="E35" s="269"/>
      <c r="F35" s="269"/>
      <c r="G35" s="269"/>
      <c r="H35" s="117">
        <v>3</v>
      </c>
      <c r="I35" s="118">
        <f>IF(I33&lt;&gt;0,H35/I33,"")</f>
        <v>0.06666666666666667</v>
      </c>
    </row>
    <row r="36" spans="1:9" s="7" customFormat="1" ht="13.5" thickBot="1">
      <c r="A36" s="274" t="s">
        <v>602</v>
      </c>
      <c r="B36" s="275"/>
      <c r="C36" s="275"/>
      <c r="D36" s="275"/>
      <c r="E36" s="275"/>
      <c r="F36" s="275"/>
      <c r="G36" s="275"/>
      <c r="H36" s="275"/>
      <c r="I36" s="107">
        <v>42</v>
      </c>
    </row>
    <row r="37" spans="1:9" ht="13.5" thickBot="1">
      <c r="A37" s="273"/>
      <c r="B37" s="273"/>
      <c r="C37" s="273"/>
      <c r="D37" s="273"/>
      <c r="E37" s="273"/>
      <c r="F37" s="273"/>
      <c r="G37" s="273"/>
      <c r="H37" s="273"/>
      <c r="I37" s="273"/>
    </row>
    <row r="38" spans="1:9" ht="13.5" thickBot="1">
      <c r="A38" s="260" t="s">
        <v>607</v>
      </c>
      <c r="B38" s="177"/>
      <c r="C38" s="177"/>
      <c r="D38" s="177"/>
      <c r="E38" s="177"/>
      <c r="F38" s="177"/>
      <c r="G38" s="177"/>
      <c r="H38" s="177"/>
      <c r="I38" s="261"/>
    </row>
    <row r="39" spans="1:9" ht="12.75">
      <c r="A39" s="119" t="s">
        <v>444</v>
      </c>
      <c r="B39" s="120" t="s">
        <v>445</v>
      </c>
      <c r="C39" s="120" t="s">
        <v>446</v>
      </c>
      <c r="D39" s="120" t="s">
        <v>447</v>
      </c>
      <c r="E39" s="120" t="s">
        <v>445</v>
      </c>
      <c r="F39" s="120" t="s">
        <v>446</v>
      </c>
      <c r="G39" s="120" t="s">
        <v>448</v>
      </c>
      <c r="H39" s="120" t="s">
        <v>445</v>
      </c>
      <c r="I39" s="120" t="s">
        <v>446</v>
      </c>
    </row>
    <row r="40" spans="1:9" ht="12.75">
      <c r="A40" s="270"/>
      <c r="B40" s="271"/>
      <c r="C40" s="272"/>
      <c r="D40" s="81" t="s">
        <v>450</v>
      </c>
      <c r="E40" s="82">
        <v>4</v>
      </c>
      <c r="F40" s="109">
        <f>IF(I33&lt;&gt;0,E40/I33,"")</f>
        <v>0.08888888888888889</v>
      </c>
      <c r="G40" s="270"/>
      <c r="H40" s="271"/>
      <c r="I40" s="272"/>
    </row>
    <row r="41" spans="1:9" ht="12.75">
      <c r="A41" s="81" t="s">
        <v>449</v>
      </c>
      <c r="B41" s="77">
        <v>21</v>
      </c>
      <c r="C41" s="109">
        <f>IF(I33&lt;&gt;0,B41/I33,"")</f>
        <v>0.4666666666666667</v>
      </c>
      <c r="D41" s="81" t="s">
        <v>606</v>
      </c>
      <c r="E41" s="82">
        <v>5</v>
      </c>
      <c r="F41" s="109">
        <f>IF(I33&lt;&gt;0,E41/I33,"")</f>
        <v>0.1111111111111111</v>
      </c>
      <c r="G41" s="81" t="s">
        <v>610</v>
      </c>
      <c r="H41" s="77">
        <v>42</v>
      </c>
      <c r="I41" s="109">
        <f>IF(I33&lt;&gt;0,H41/I33,"")</f>
        <v>0.9333333333333333</v>
      </c>
    </row>
    <row r="42" spans="1:9" ht="12.75">
      <c r="A42" s="83" t="s">
        <v>451</v>
      </c>
      <c r="B42" s="78">
        <v>23</v>
      </c>
      <c r="C42" s="109">
        <f>IF(I33&lt;&gt;0,B42/I33,"")</f>
        <v>0.5111111111111111</v>
      </c>
      <c r="D42" s="83" t="s">
        <v>452</v>
      </c>
      <c r="E42" s="84">
        <v>17</v>
      </c>
      <c r="F42" s="109">
        <f>IF(I33&lt;&gt;0,E42/I33,"")</f>
        <v>0.37777777777777777</v>
      </c>
      <c r="G42" s="83" t="s">
        <v>369</v>
      </c>
      <c r="H42" s="78">
        <v>3</v>
      </c>
      <c r="I42" s="109">
        <f>IF(I33&lt;&gt;0,H42/I33,"")</f>
        <v>0.06666666666666667</v>
      </c>
    </row>
    <row r="43" spans="1:9" ht="12.75">
      <c r="A43" s="83" t="s">
        <v>543</v>
      </c>
      <c r="B43" s="78">
        <v>1</v>
      </c>
      <c r="C43" s="109">
        <f>IF(I33&lt;&gt;0,B43/I33,"")</f>
        <v>0.022222222222222223</v>
      </c>
      <c r="D43" s="83" t="s">
        <v>453</v>
      </c>
      <c r="E43" s="84">
        <v>19</v>
      </c>
      <c r="F43" s="109">
        <f>IF(I33&lt;&gt;0,E43/I33,"")</f>
        <v>0.4222222222222222</v>
      </c>
      <c r="G43" s="83" t="s">
        <v>390</v>
      </c>
      <c r="H43" s="78">
        <v>0</v>
      </c>
      <c r="I43" s="109">
        <f>IF(I33&lt;&gt;0,H43/I33,"")</f>
        <v>0</v>
      </c>
    </row>
    <row r="44" spans="1:9" ht="13.5" thickBot="1">
      <c r="A44" s="85" t="s">
        <v>454</v>
      </c>
      <c r="B44" s="79">
        <v>0</v>
      </c>
      <c r="C44" s="109">
        <f>IF(I33&lt;&gt;0,B44/I33,"")</f>
        <v>0</v>
      </c>
      <c r="D44" s="86" t="s">
        <v>455</v>
      </c>
      <c r="E44" s="87">
        <v>0</v>
      </c>
      <c r="F44" s="111">
        <f>IF(I33&lt;&gt;0,E44/I33,"")</f>
        <v>0</v>
      </c>
      <c r="G44" s="86" t="s">
        <v>456</v>
      </c>
      <c r="H44" s="79">
        <v>0</v>
      </c>
      <c r="I44" s="111">
        <f>IF(I33&lt;&gt;0,H44/I33,"")</f>
        <v>0</v>
      </c>
    </row>
    <row r="45" spans="1:9" ht="13.5" thickBot="1">
      <c r="A45" s="88" t="s">
        <v>359</v>
      </c>
      <c r="B45" s="89">
        <f>SUM(B40:B44)</f>
        <v>45</v>
      </c>
      <c r="C45" s="110">
        <f>SUM(C41:C44)</f>
        <v>1</v>
      </c>
      <c r="D45" s="88" t="s">
        <v>359</v>
      </c>
      <c r="E45" s="80">
        <f>SUM(E40:E44)</f>
        <v>45</v>
      </c>
      <c r="F45" s="110">
        <f>SUM(F40:F44)</f>
        <v>1</v>
      </c>
      <c r="G45" s="88" t="s">
        <v>359</v>
      </c>
      <c r="H45" s="80">
        <f>SUM(H40:H44)</f>
        <v>45</v>
      </c>
      <c r="I45" s="110">
        <f>SUM(I41:I44)</f>
        <v>1</v>
      </c>
    </row>
    <row r="46" spans="1:9" ht="13.5" thickBot="1">
      <c r="A46" s="208"/>
      <c r="B46" s="208"/>
      <c r="C46" s="208"/>
      <c r="D46" s="208"/>
      <c r="E46" s="208"/>
      <c r="F46" s="208"/>
      <c r="G46" s="208"/>
      <c r="H46" s="208"/>
      <c r="I46" s="208"/>
    </row>
    <row r="47" spans="1:9" ht="13.5" thickBot="1">
      <c r="A47" s="260" t="s">
        <v>554</v>
      </c>
      <c r="B47" s="177"/>
      <c r="C47" s="177"/>
      <c r="D47" s="177"/>
      <c r="E47" s="177"/>
      <c r="F47" s="177"/>
      <c r="G47" s="177"/>
      <c r="H47" s="177"/>
      <c r="I47" s="261"/>
    </row>
    <row r="48" spans="1:9" ht="12.75">
      <c r="A48" s="211" t="s">
        <v>611</v>
      </c>
      <c r="B48" s="212"/>
      <c r="C48" s="212"/>
      <c r="D48" s="212"/>
      <c r="E48" s="212"/>
      <c r="F48" s="212"/>
      <c r="G48" s="212"/>
      <c r="H48" s="213"/>
      <c r="I48" s="51">
        <f>IF(B41&lt;&gt;0,E40/B41,"")</f>
        <v>0.19047619047619047</v>
      </c>
    </row>
    <row r="49" spans="1:9" ht="12.75">
      <c r="A49" s="187" t="s">
        <v>615</v>
      </c>
      <c r="B49" s="188"/>
      <c r="C49" s="188"/>
      <c r="D49" s="188"/>
      <c r="E49" s="188"/>
      <c r="F49" s="188"/>
      <c r="G49" s="188"/>
      <c r="H49" s="189"/>
      <c r="I49" s="52">
        <f>IF(B41&lt;&gt;0,E41/B41,"")</f>
        <v>0.23809523809523808</v>
      </c>
    </row>
    <row r="50" spans="1:9" ht="12.75">
      <c r="A50" s="262" t="s">
        <v>612</v>
      </c>
      <c r="B50" s="263"/>
      <c r="C50" s="263"/>
      <c r="D50" s="263"/>
      <c r="E50" s="263"/>
      <c r="F50" s="263"/>
      <c r="G50" s="263"/>
      <c r="H50" s="264"/>
      <c r="I50" s="52">
        <f>IF(B41&lt;&gt;0,E42/B41,"")</f>
        <v>0.8095238095238095</v>
      </c>
    </row>
    <row r="51" spans="1:9" ht="12.75">
      <c r="A51" s="187" t="s">
        <v>613</v>
      </c>
      <c r="B51" s="188"/>
      <c r="C51" s="188"/>
      <c r="D51" s="188"/>
      <c r="E51" s="188"/>
      <c r="F51" s="188"/>
      <c r="G51" s="188"/>
      <c r="H51" s="189"/>
      <c r="I51" s="52">
        <f>IF(B42&lt;&gt;0,E43/B42,"")</f>
        <v>0.8260869565217391</v>
      </c>
    </row>
    <row r="52" spans="1:9" ht="12.75">
      <c r="A52" s="265" t="s">
        <v>614</v>
      </c>
      <c r="B52" s="265"/>
      <c r="C52" s="265"/>
      <c r="D52" s="265"/>
      <c r="E52" s="265"/>
      <c r="F52" s="265"/>
      <c r="G52" s="265"/>
      <c r="H52" s="265"/>
      <c r="I52" s="52">
        <f>IF(B44&lt;&gt;0,E44/(B43+B44),"")</f>
      </c>
    </row>
    <row r="53" spans="1:9" ht="10.5" customHeight="1" thickBot="1">
      <c r="A53" s="355"/>
      <c r="B53" s="355"/>
      <c r="C53" s="355"/>
      <c r="D53" s="355"/>
      <c r="E53" s="355"/>
      <c r="F53" s="355"/>
      <c r="G53" s="355"/>
      <c r="H53" s="355"/>
      <c r="I53" s="355"/>
    </row>
    <row r="54" spans="1:9" ht="12.75" hidden="1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2.75" hidden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 hidden="1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3.5" thickBot="1">
      <c r="A57" s="260" t="s">
        <v>555</v>
      </c>
      <c r="B57" s="177"/>
      <c r="C57" s="177"/>
      <c r="D57" s="177"/>
      <c r="E57" s="177"/>
      <c r="F57" s="177"/>
      <c r="G57" s="177"/>
      <c r="H57" s="177"/>
      <c r="I57" s="261"/>
    </row>
    <row r="58" spans="1:14" ht="12.75">
      <c r="A58" s="257" t="s">
        <v>393</v>
      </c>
      <c r="B58" s="258"/>
      <c r="C58" s="258"/>
      <c r="D58" s="258"/>
      <c r="E58" s="258"/>
      <c r="F58" s="258"/>
      <c r="G58" s="258"/>
      <c r="H58" s="259"/>
      <c r="I58" s="53">
        <v>48436</v>
      </c>
      <c r="N58" s="162"/>
    </row>
    <row r="59" spans="1:9" ht="12.75">
      <c r="A59" s="246" t="s">
        <v>394</v>
      </c>
      <c r="B59" s="356"/>
      <c r="C59" s="356"/>
      <c r="D59" s="356"/>
      <c r="E59" s="356"/>
      <c r="F59" s="356"/>
      <c r="G59" s="356"/>
      <c r="H59" s="357"/>
      <c r="I59" s="49">
        <v>36364</v>
      </c>
    </row>
    <row r="60" spans="1:9" ht="13.5" thickBot="1">
      <c r="A60" s="358" t="s">
        <v>617</v>
      </c>
      <c r="B60" s="359"/>
      <c r="C60" s="359"/>
      <c r="D60" s="359"/>
      <c r="E60" s="359"/>
      <c r="F60" s="359"/>
      <c r="G60" s="359"/>
      <c r="H60" s="360"/>
      <c r="I60" s="54">
        <v>36078</v>
      </c>
    </row>
    <row r="61" spans="1:9" ht="13.5" thickBot="1">
      <c r="A61" s="361" t="s">
        <v>616</v>
      </c>
      <c r="B61" s="362"/>
      <c r="C61" s="362"/>
      <c r="D61" s="362"/>
      <c r="E61" s="362"/>
      <c r="F61" s="362"/>
      <c r="G61" s="362"/>
      <c r="H61" s="362"/>
      <c r="I61" s="363"/>
    </row>
    <row r="62" spans="1:9" ht="13.5" thickBot="1">
      <c r="A62" s="208"/>
      <c r="B62" s="208"/>
      <c r="C62" s="208"/>
      <c r="D62" s="208"/>
      <c r="E62" s="208"/>
      <c r="F62" s="208"/>
      <c r="G62" s="208"/>
      <c r="H62" s="208"/>
      <c r="I62" s="208"/>
    </row>
    <row r="63" spans="1:9" ht="13.5" thickBot="1">
      <c r="A63" s="260" t="s">
        <v>556</v>
      </c>
      <c r="B63" s="177"/>
      <c r="C63" s="177"/>
      <c r="D63" s="177"/>
      <c r="E63" s="177"/>
      <c r="F63" s="177"/>
      <c r="G63" s="177"/>
      <c r="H63" s="177"/>
      <c r="I63" s="261"/>
    </row>
    <row r="64" spans="1:9" ht="12.75">
      <c r="A64" s="329" t="s">
        <v>457</v>
      </c>
      <c r="B64" s="237"/>
      <c r="C64" s="237"/>
      <c r="D64" s="237"/>
      <c r="E64" s="237"/>
      <c r="F64" s="237"/>
      <c r="G64" s="237"/>
      <c r="H64" s="238"/>
      <c r="I64" s="68">
        <v>64</v>
      </c>
    </row>
    <row r="65" spans="1:14" ht="12.75">
      <c r="A65" s="253" t="s">
        <v>458</v>
      </c>
      <c r="B65" s="247"/>
      <c r="C65" s="247"/>
      <c r="D65" s="247"/>
      <c r="E65" s="247"/>
      <c r="F65" s="247"/>
      <c r="G65" s="247"/>
      <c r="H65" s="248"/>
      <c r="I65" s="55">
        <v>133</v>
      </c>
      <c r="N65" s="162"/>
    </row>
    <row r="66" spans="1:14" ht="12.75">
      <c r="A66" s="253" t="s">
        <v>459</v>
      </c>
      <c r="B66" s="247"/>
      <c r="C66" s="247"/>
      <c r="D66" s="247"/>
      <c r="E66" s="247"/>
      <c r="F66" s="247"/>
      <c r="G66" s="247"/>
      <c r="H66" s="248"/>
      <c r="I66" s="55">
        <v>5137</v>
      </c>
      <c r="N66" s="162"/>
    </row>
    <row r="67" spans="1:14" ht="12.75">
      <c r="A67" s="253" t="s">
        <v>460</v>
      </c>
      <c r="B67" s="247"/>
      <c r="C67" s="247"/>
      <c r="D67" s="247"/>
      <c r="E67" s="247"/>
      <c r="F67" s="247"/>
      <c r="G67" s="247"/>
      <c r="H67" s="248"/>
      <c r="I67" s="55">
        <v>496</v>
      </c>
      <c r="N67" s="162"/>
    </row>
    <row r="68" spans="1:14" ht="12.75">
      <c r="A68" s="253" t="s">
        <v>461</v>
      </c>
      <c r="B68" s="247"/>
      <c r="C68" s="247"/>
      <c r="D68" s="247"/>
      <c r="E68" s="247"/>
      <c r="F68" s="247"/>
      <c r="G68" s="247"/>
      <c r="H68" s="248"/>
      <c r="I68" s="55">
        <v>7529</v>
      </c>
      <c r="N68" s="162"/>
    </row>
    <row r="69" spans="1:14" ht="12.75">
      <c r="A69" s="343" t="s">
        <v>462</v>
      </c>
      <c r="B69" s="344"/>
      <c r="C69" s="344"/>
      <c r="D69" s="344"/>
      <c r="E69" s="344"/>
      <c r="F69" s="344"/>
      <c r="G69" s="344"/>
      <c r="H69" s="345"/>
      <c r="I69" s="55">
        <v>10475</v>
      </c>
      <c r="N69" s="162"/>
    </row>
    <row r="70" spans="1:9" ht="12.75">
      <c r="A70" s="253" t="s">
        <v>566</v>
      </c>
      <c r="B70" s="247"/>
      <c r="C70" s="247"/>
      <c r="D70" s="247"/>
      <c r="E70" s="247"/>
      <c r="F70" s="247"/>
      <c r="G70" s="247"/>
      <c r="H70" s="248"/>
      <c r="I70" s="52">
        <f>IF(I65&lt;&gt;0,I66/I65,"0-turma")</f>
        <v>38.62406015037594</v>
      </c>
    </row>
    <row r="71" spans="1:9" ht="13.5" thickBot="1">
      <c r="A71" s="328" t="s">
        <v>463</v>
      </c>
      <c r="B71" s="240"/>
      <c r="C71" s="240"/>
      <c r="D71" s="240"/>
      <c r="E71" s="240"/>
      <c r="F71" s="240"/>
      <c r="G71" s="240"/>
      <c r="H71" s="241"/>
      <c r="I71" s="69">
        <v>19</v>
      </c>
    </row>
    <row r="72" spans="1:9" ht="13.5" thickBot="1">
      <c r="A72" s="277"/>
      <c r="B72" s="277"/>
      <c r="C72" s="277"/>
      <c r="D72" s="277"/>
      <c r="E72" s="277"/>
      <c r="F72" s="277"/>
      <c r="G72" s="277"/>
      <c r="H72" s="277"/>
      <c r="I72" s="277"/>
    </row>
    <row r="73" spans="1:9" ht="13.5" thickBot="1">
      <c r="A73" s="260" t="s">
        <v>557</v>
      </c>
      <c r="B73" s="177"/>
      <c r="C73" s="177"/>
      <c r="D73" s="177"/>
      <c r="E73" s="177"/>
      <c r="F73" s="177"/>
      <c r="G73" s="177"/>
      <c r="H73" s="177"/>
      <c r="I73" s="261"/>
    </row>
    <row r="74" spans="1:9" ht="12.75">
      <c r="A74" s="329" t="s">
        <v>464</v>
      </c>
      <c r="B74" s="237"/>
      <c r="C74" s="237"/>
      <c r="D74" s="237"/>
      <c r="E74" s="237"/>
      <c r="F74" s="237"/>
      <c r="G74" s="237"/>
      <c r="H74" s="238"/>
      <c r="I74" s="68">
        <v>16</v>
      </c>
    </row>
    <row r="75" spans="1:9" ht="15.75">
      <c r="A75" s="253" t="s">
        <v>465</v>
      </c>
      <c r="B75" s="247"/>
      <c r="C75" s="247"/>
      <c r="D75" s="247"/>
      <c r="E75" s="247"/>
      <c r="F75" s="247"/>
      <c r="G75" s="247"/>
      <c r="H75" s="248"/>
      <c r="I75" s="127">
        <v>16</v>
      </c>
    </row>
    <row r="76" spans="1:9" ht="12.75">
      <c r="A76" s="253" t="s">
        <v>466</v>
      </c>
      <c r="B76" s="247"/>
      <c r="C76" s="247"/>
      <c r="D76" s="247"/>
      <c r="E76" s="247"/>
      <c r="F76" s="247"/>
      <c r="G76" s="247"/>
      <c r="H76" s="248"/>
      <c r="I76" s="128">
        <v>80</v>
      </c>
    </row>
    <row r="77" spans="1:9" ht="12.75">
      <c r="A77" s="253" t="s">
        <v>467</v>
      </c>
      <c r="B77" s="247"/>
      <c r="C77" s="247"/>
      <c r="D77" s="247"/>
      <c r="E77" s="247"/>
      <c r="F77" s="247"/>
      <c r="G77" s="247"/>
      <c r="H77" s="248"/>
      <c r="I77" s="55">
        <v>50</v>
      </c>
    </row>
    <row r="78" spans="1:9" ht="12.75">
      <c r="A78" s="253" t="s">
        <v>468</v>
      </c>
      <c r="B78" s="247"/>
      <c r="C78" s="247"/>
      <c r="D78" s="247"/>
      <c r="E78" s="247"/>
      <c r="F78" s="247"/>
      <c r="G78" s="247"/>
      <c r="H78" s="248"/>
      <c r="I78" s="128">
        <v>849</v>
      </c>
    </row>
    <row r="79" spans="1:9" ht="12.75">
      <c r="A79" s="343" t="s">
        <v>469</v>
      </c>
      <c r="B79" s="344"/>
      <c r="C79" s="344"/>
      <c r="D79" s="344"/>
      <c r="E79" s="344"/>
      <c r="F79" s="344"/>
      <c r="G79" s="344"/>
      <c r="H79" s="345"/>
      <c r="I79" s="55">
        <v>805</v>
      </c>
    </row>
    <row r="80" spans="1:9" ht="12.75">
      <c r="A80" s="253" t="s">
        <v>567</v>
      </c>
      <c r="B80" s="247"/>
      <c r="C80" s="247"/>
      <c r="D80" s="247"/>
      <c r="E80" s="247"/>
      <c r="F80" s="247"/>
      <c r="G80" s="247"/>
      <c r="H80" s="248"/>
      <c r="I80" s="52">
        <f>IF(I75&lt;&gt;0,I76/I75,"0-turma")</f>
        <v>5</v>
      </c>
    </row>
    <row r="81" spans="1:9" ht="13.5" thickBot="1">
      <c r="A81" s="328" t="s">
        <v>470</v>
      </c>
      <c r="B81" s="240"/>
      <c r="C81" s="240"/>
      <c r="D81" s="240"/>
      <c r="E81" s="240"/>
      <c r="F81" s="240"/>
      <c r="G81" s="240"/>
      <c r="H81" s="241"/>
      <c r="I81" s="69">
        <v>3</v>
      </c>
    </row>
    <row r="82" spans="1:9" ht="13.5" thickBot="1">
      <c r="A82" s="288"/>
      <c r="B82" s="288"/>
      <c r="C82" s="288"/>
      <c r="D82" s="288"/>
      <c r="E82" s="288"/>
      <c r="F82" s="288"/>
      <c r="G82" s="288"/>
      <c r="H82" s="288"/>
      <c r="I82" s="288"/>
    </row>
    <row r="83" spans="1:9" ht="13.5" thickBot="1">
      <c r="A83" s="260" t="s">
        <v>558</v>
      </c>
      <c r="B83" s="177"/>
      <c r="C83" s="177"/>
      <c r="D83" s="177"/>
      <c r="E83" s="177"/>
      <c r="F83" s="177"/>
      <c r="G83" s="177"/>
      <c r="H83" s="177"/>
      <c r="I83" s="261"/>
    </row>
    <row r="84" spans="1:9" ht="12.75">
      <c r="A84" s="329" t="s">
        <v>471</v>
      </c>
      <c r="B84" s="237"/>
      <c r="C84" s="237"/>
      <c r="D84" s="237"/>
      <c r="E84" s="237"/>
      <c r="F84" s="237"/>
      <c r="G84" s="237"/>
      <c r="H84" s="238"/>
      <c r="I84" s="51">
        <f>IF(I65+I75&lt;&gt;0,(I66+I76)/(I65+I75),"0")</f>
        <v>35.013422818791945</v>
      </c>
    </row>
    <row r="85" spans="1:9" ht="12.75">
      <c r="A85" s="253" t="s">
        <v>568</v>
      </c>
      <c r="B85" s="247"/>
      <c r="C85" s="247"/>
      <c r="D85" s="247"/>
      <c r="E85" s="247"/>
      <c r="F85" s="247"/>
      <c r="G85" s="247"/>
      <c r="H85" s="248"/>
      <c r="I85" s="52">
        <f>IF(I36&lt;&gt;0,(I65+I75)/I36,"0")</f>
        <v>3.5476190476190474</v>
      </c>
    </row>
    <row r="86" spans="1:9" ht="12.75">
      <c r="A86" s="253" t="s">
        <v>569</v>
      </c>
      <c r="B86" s="247"/>
      <c r="C86" s="247"/>
      <c r="D86" s="247"/>
      <c r="E86" s="247"/>
      <c r="F86" s="247"/>
      <c r="G86" s="247"/>
      <c r="H86" s="248"/>
      <c r="I86" s="52">
        <f>IF(I36&lt;&gt;0,(I76+I66)/I36,"0")</f>
        <v>124.21428571428571</v>
      </c>
    </row>
    <row r="87" spans="1:9" ht="12.75">
      <c r="A87" s="254" t="s">
        <v>570</v>
      </c>
      <c r="B87" s="254"/>
      <c r="C87" s="254"/>
      <c r="D87" s="254"/>
      <c r="E87" s="254"/>
      <c r="F87" s="254"/>
      <c r="G87" s="254"/>
      <c r="H87" s="254"/>
      <c r="I87" s="52">
        <f>IF(I36&lt;&gt;0,(I67+I77)/I36,"0")</f>
        <v>13</v>
      </c>
    </row>
    <row r="88" spans="1:9" ht="12.75">
      <c r="A88" s="327" t="s">
        <v>571</v>
      </c>
      <c r="B88" s="327"/>
      <c r="C88" s="327"/>
      <c r="D88" s="327"/>
      <c r="E88" s="327"/>
      <c r="F88" s="327"/>
      <c r="G88" s="327"/>
      <c r="H88" s="327"/>
      <c r="I88" s="52">
        <f>IF(I36&lt;&gt;0,(I68+I78)/15/I36,"0-docente")</f>
        <v>13.298412698412697</v>
      </c>
    </row>
    <row r="89" spans="1:9" ht="13.5" thickBot="1">
      <c r="A89" s="354"/>
      <c r="B89" s="354"/>
      <c r="C89" s="354"/>
      <c r="D89" s="354"/>
      <c r="E89" s="354"/>
      <c r="F89" s="354"/>
      <c r="G89" s="354"/>
      <c r="H89" s="354"/>
      <c r="I89" s="354"/>
    </row>
    <row r="90" spans="1:9" ht="13.5" thickBot="1">
      <c r="A90" s="260" t="s">
        <v>559</v>
      </c>
      <c r="B90" s="177"/>
      <c r="C90" s="177"/>
      <c r="D90" s="177"/>
      <c r="E90" s="177"/>
      <c r="F90" s="177"/>
      <c r="G90" s="177"/>
      <c r="H90" s="177"/>
      <c r="I90" s="261"/>
    </row>
    <row r="91" spans="1:9" ht="13.5" thickBot="1">
      <c r="A91" s="176" t="s">
        <v>472</v>
      </c>
      <c r="B91" s="177"/>
      <c r="C91" s="177"/>
      <c r="D91" s="178"/>
      <c r="E91" s="122" t="s">
        <v>473</v>
      </c>
      <c r="F91" s="173" t="s">
        <v>474</v>
      </c>
      <c r="G91" s="174"/>
      <c r="H91" s="173" t="s">
        <v>475</v>
      </c>
      <c r="I91" s="174"/>
    </row>
    <row r="92" spans="1:9" ht="12.75">
      <c r="A92" s="236" t="s">
        <v>476</v>
      </c>
      <c r="B92" s="237"/>
      <c r="C92" s="237"/>
      <c r="D92" s="238"/>
      <c r="E92" s="56">
        <v>2497</v>
      </c>
      <c r="F92" s="255">
        <f>IF(E96&lt;&gt;0,E92/E96,"0-Aluno")</f>
        <v>0.4860813704496788</v>
      </c>
      <c r="G92" s="256"/>
      <c r="H92" s="186">
        <f>IF(E92+E93&lt;&gt;0,E92/(E92+E93),"0-Aluno")</f>
        <v>0.558238318801699</v>
      </c>
      <c r="I92" s="186"/>
    </row>
    <row r="93" spans="1:9" ht="12.75">
      <c r="A93" s="246" t="s">
        <v>477</v>
      </c>
      <c r="B93" s="247"/>
      <c r="C93" s="247"/>
      <c r="D93" s="248"/>
      <c r="E93" s="57">
        <v>1976</v>
      </c>
      <c r="F93" s="249">
        <f>IF(E96&lt;&gt;0,E93/E96,"0-Aluno")</f>
        <v>0.3846603075725131</v>
      </c>
      <c r="G93" s="185"/>
      <c r="H93" s="185">
        <f>IF(E92+E93&lt;&gt;0,E93/(E92+E93),"0-Aluno")</f>
        <v>0.4417616811983009</v>
      </c>
      <c r="I93" s="185"/>
    </row>
    <row r="94" spans="1:9" ht="12.75">
      <c r="A94" s="246" t="s">
        <v>478</v>
      </c>
      <c r="B94" s="247"/>
      <c r="C94" s="247"/>
      <c r="D94" s="248"/>
      <c r="E94" s="58">
        <v>664</v>
      </c>
      <c r="F94" s="249">
        <f>IF(E96&lt;&gt;0,E94/E96,"0-Aluno")</f>
        <v>0.12925832197780807</v>
      </c>
      <c r="G94" s="185"/>
      <c r="H94" s="244" t="s">
        <v>348</v>
      </c>
      <c r="I94" s="245"/>
    </row>
    <row r="95" spans="1:9" ht="13.5" thickBot="1">
      <c r="A95" s="239" t="s">
        <v>479</v>
      </c>
      <c r="B95" s="240"/>
      <c r="C95" s="240"/>
      <c r="D95" s="241"/>
      <c r="E95" s="59">
        <v>2640</v>
      </c>
      <c r="F95" s="250">
        <f>IF(E96&lt;&gt;0,E95/E96,"0-Aluno")</f>
        <v>0.5139186295503212</v>
      </c>
      <c r="G95" s="235"/>
      <c r="H95" s="251" t="s">
        <v>348</v>
      </c>
      <c r="I95" s="252"/>
    </row>
    <row r="96" spans="1:9" ht="13.5" thickBot="1">
      <c r="A96" s="239" t="s">
        <v>618</v>
      </c>
      <c r="B96" s="240"/>
      <c r="C96" s="240"/>
      <c r="D96" s="241"/>
      <c r="E96" s="59">
        <f>E92+E95</f>
        <v>5137</v>
      </c>
      <c r="F96" s="250">
        <f>IF(E96&lt;&gt;0,F92+F95,"0-aluno")</f>
        <v>1</v>
      </c>
      <c r="G96" s="235"/>
      <c r="H96" s="235">
        <f>IF(E96&lt;&gt;0,H92+H93,"0-Aluno")</f>
        <v>1</v>
      </c>
      <c r="I96" s="235"/>
    </row>
    <row r="97" spans="1:9" ht="14.25" customHeight="1" thickBot="1">
      <c r="A97" s="208"/>
      <c r="B97" s="208"/>
      <c r="C97" s="208"/>
      <c r="D97" s="208"/>
      <c r="E97" s="208"/>
      <c r="F97" s="208"/>
      <c r="G97" s="208"/>
      <c r="H97" s="208"/>
      <c r="I97" s="208"/>
    </row>
    <row r="98" spans="1:9" ht="13.5" thickBot="1">
      <c r="A98" s="260" t="s">
        <v>560</v>
      </c>
      <c r="B98" s="177"/>
      <c r="C98" s="177"/>
      <c r="D98" s="177"/>
      <c r="E98" s="177"/>
      <c r="F98" s="177"/>
      <c r="G98" s="177"/>
      <c r="H98" s="177"/>
      <c r="I98" s="261"/>
    </row>
    <row r="99" spans="1:9" ht="13.5" thickBot="1">
      <c r="A99" s="176" t="s">
        <v>472</v>
      </c>
      <c r="B99" s="177"/>
      <c r="C99" s="177"/>
      <c r="D99" s="178"/>
      <c r="E99" s="122" t="s">
        <v>473</v>
      </c>
      <c r="F99" s="179" t="s">
        <v>474</v>
      </c>
      <c r="G99" s="180"/>
      <c r="H99" s="173" t="s">
        <v>475</v>
      </c>
      <c r="I99" s="174"/>
    </row>
    <row r="100" spans="1:9" ht="12.75">
      <c r="A100" s="236" t="s">
        <v>476</v>
      </c>
      <c r="B100" s="237"/>
      <c r="C100" s="237"/>
      <c r="D100" s="238"/>
      <c r="E100" s="60">
        <v>55</v>
      </c>
      <c r="F100" s="184">
        <f>IF(E104&lt;&gt;0,E100/E104,"0-Aluno")</f>
        <v>0.8461538461538461</v>
      </c>
      <c r="G100" s="185"/>
      <c r="H100" s="186">
        <f>IF(E100+E101&lt;&gt;0,E100/(E100+E101),"0-Aluno")</f>
        <v>0.9821428571428571</v>
      </c>
      <c r="I100" s="186"/>
    </row>
    <row r="101" spans="1:9" ht="12.75">
      <c r="A101" s="246" t="s">
        <v>477</v>
      </c>
      <c r="B101" s="247"/>
      <c r="C101" s="247"/>
      <c r="D101" s="248"/>
      <c r="E101" s="61">
        <v>1</v>
      </c>
      <c r="F101" s="184">
        <f>IF(E104&lt;&gt;0,E101/E104,"0-Aluno")</f>
        <v>0.015384615384615385</v>
      </c>
      <c r="G101" s="185"/>
      <c r="H101" s="186">
        <f>IF(E100+E101&lt;&gt;0,E101/(E100+E101),"0-Aluno")</f>
        <v>0.017857142857142856</v>
      </c>
      <c r="I101" s="186"/>
    </row>
    <row r="102" spans="1:9" ht="12.75">
      <c r="A102" s="246" t="s">
        <v>478</v>
      </c>
      <c r="B102" s="247"/>
      <c r="C102" s="247"/>
      <c r="D102" s="248"/>
      <c r="E102" s="61">
        <v>9</v>
      </c>
      <c r="F102" s="184">
        <f>IF(E104&lt;&gt;0,E102/E104,"0-Aluno")</f>
        <v>0.13846153846153847</v>
      </c>
      <c r="G102" s="185"/>
      <c r="H102" s="244" t="s">
        <v>348</v>
      </c>
      <c r="I102" s="245"/>
    </row>
    <row r="103" spans="1:9" ht="13.5" thickBot="1">
      <c r="A103" s="239" t="s">
        <v>479</v>
      </c>
      <c r="B103" s="240"/>
      <c r="C103" s="240"/>
      <c r="D103" s="241"/>
      <c r="E103" s="59">
        <f>E101+E102</f>
        <v>10</v>
      </c>
      <c r="F103" s="242">
        <f>IF(E104&lt;&gt;0,E103/E104,"0-Aluno")</f>
        <v>0.15384615384615385</v>
      </c>
      <c r="G103" s="243"/>
      <c r="H103" s="244" t="s">
        <v>348</v>
      </c>
      <c r="I103" s="245"/>
    </row>
    <row r="104" spans="1:9" ht="13.5" thickBot="1">
      <c r="A104" s="239" t="s">
        <v>618</v>
      </c>
      <c r="B104" s="240"/>
      <c r="C104" s="240"/>
      <c r="D104" s="241"/>
      <c r="E104" s="59">
        <f>E100+E103</f>
        <v>65</v>
      </c>
      <c r="F104" s="233">
        <f>IF(E104&lt;&gt;0,F100+F103,"0-Aluno")</f>
        <v>1</v>
      </c>
      <c r="G104" s="234"/>
      <c r="H104" s="235">
        <f>IF(E104&lt;&gt;0,H100+H101,"0-Aluno")</f>
        <v>1</v>
      </c>
      <c r="I104" s="235"/>
    </row>
    <row r="105" spans="1:9" ht="14.25" customHeight="1" thickBot="1">
      <c r="A105" s="208"/>
      <c r="B105" s="208"/>
      <c r="C105" s="208"/>
      <c r="D105" s="208"/>
      <c r="E105" s="208"/>
      <c r="F105" s="208"/>
      <c r="G105" s="208"/>
      <c r="H105" s="208"/>
      <c r="I105" s="208"/>
    </row>
    <row r="106" spans="1:9" ht="13.5" thickBot="1">
      <c r="A106" s="260" t="s">
        <v>561</v>
      </c>
      <c r="B106" s="177"/>
      <c r="C106" s="177"/>
      <c r="D106" s="177"/>
      <c r="E106" s="177"/>
      <c r="F106" s="177"/>
      <c r="G106" s="177"/>
      <c r="H106" s="177"/>
      <c r="I106" s="261"/>
    </row>
    <row r="107" spans="1:9" ht="13.5" thickBot="1">
      <c r="A107" s="351" t="s">
        <v>472</v>
      </c>
      <c r="B107" s="352"/>
      <c r="C107" s="352"/>
      <c r="D107" s="352"/>
      <c r="E107" s="352"/>
      <c r="F107" s="352"/>
      <c r="G107" s="352"/>
      <c r="H107" s="353"/>
      <c r="I107" s="123" t="s">
        <v>480</v>
      </c>
    </row>
    <row r="108" spans="1:9" ht="12.75" customHeight="1">
      <c r="A108" s="365" t="s">
        <v>481</v>
      </c>
      <c r="B108" s="366"/>
      <c r="C108" s="366"/>
      <c r="D108" s="366"/>
      <c r="E108" s="366"/>
      <c r="F108" s="366"/>
      <c r="G108" s="366"/>
      <c r="H108" s="367"/>
      <c r="I108" s="75">
        <v>7</v>
      </c>
    </row>
    <row r="109" spans="1:9" ht="12.75">
      <c r="A109" s="199" t="s">
        <v>482</v>
      </c>
      <c r="B109" s="200"/>
      <c r="C109" s="200"/>
      <c r="D109" s="200"/>
      <c r="E109" s="200"/>
      <c r="F109" s="200"/>
      <c r="G109" s="200"/>
      <c r="H109" s="201"/>
      <c r="I109" s="74">
        <v>25</v>
      </c>
    </row>
    <row r="110" spans="1:9" ht="12.75">
      <c r="A110" s="199" t="s">
        <v>483</v>
      </c>
      <c r="B110" s="200"/>
      <c r="C110" s="200"/>
      <c r="D110" s="200"/>
      <c r="E110" s="200"/>
      <c r="F110" s="200"/>
      <c r="G110" s="200"/>
      <c r="H110" s="201"/>
      <c r="I110" s="74">
        <v>26</v>
      </c>
    </row>
    <row r="111" spans="1:9" ht="12.75">
      <c r="A111" s="199" t="s">
        <v>676</v>
      </c>
      <c r="B111" s="200"/>
      <c r="C111" s="200"/>
      <c r="D111" s="200"/>
      <c r="E111" s="200"/>
      <c r="F111" s="200"/>
      <c r="G111" s="200"/>
      <c r="H111" s="201"/>
      <c r="I111" s="74">
        <v>11</v>
      </c>
    </row>
    <row r="112" spans="1:9" ht="12.75">
      <c r="A112" s="199" t="s">
        <v>677</v>
      </c>
      <c r="B112" s="200"/>
      <c r="C112" s="200"/>
      <c r="D112" s="200"/>
      <c r="E112" s="200"/>
      <c r="F112" s="200"/>
      <c r="G112" s="200"/>
      <c r="H112" s="201"/>
      <c r="I112" s="74">
        <v>9</v>
      </c>
    </row>
    <row r="113" spans="1:9" ht="12.75">
      <c r="A113" s="199" t="s">
        <v>391</v>
      </c>
      <c r="B113" s="200"/>
      <c r="C113" s="200"/>
      <c r="D113" s="200"/>
      <c r="E113" s="200"/>
      <c r="F113" s="200"/>
      <c r="G113" s="200"/>
      <c r="H113" s="201"/>
      <c r="I113" s="74">
        <v>19</v>
      </c>
    </row>
    <row r="114" spans="1:9" ht="12.75">
      <c r="A114" s="199" t="s">
        <v>484</v>
      </c>
      <c r="B114" s="200"/>
      <c r="C114" s="200"/>
      <c r="D114" s="200"/>
      <c r="E114" s="200"/>
      <c r="F114" s="200"/>
      <c r="G114" s="200"/>
      <c r="H114" s="201"/>
      <c r="I114" s="74">
        <v>14</v>
      </c>
    </row>
    <row r="115" spans="1:9" ht="12.75">
      <c r="A115" s="199" t="s">
        <v>678</v>
      </c>
      <c r="B115" s="200"/>
      <c r="C115" s="200"/>
      <c r="D115" s="200"/>
      <c r="E115" s="200"/>
      <c r="F115" s="200"/>
      <c r="G115" s="200"/>
      <c r="H115" s="201"/>
      <c r="I115" s="74">
        <v>13</v>
      </c>
    </row>
    <row r="116" spans="1:9" ht="12.75">
      <c r="A116" s="199" t="s">
        <v>675</v>
      </c>
      <c r="B116" s="200"/>
      <c r="C116" s="200"/>
      <c r="D116" s="200"/>
      <c r="E116" s="200"/>
      <c r="F116" s="200"/>
      <c r="G116" s="200"/>
      <c r="H116" s="201"/>
      <c r="I116" s="74">
        <v>3</v>
      </c>
    </row>
    <row r="117" spans="1:9" ht="12.75">
      <c r="A117" s="199" t="s">
        <v>1167</v>
      </c>
      <c r="B117" s="200"/>
      <c r="C117" s="200"/>
      <c r="D117" s="200"/>
      <c r="E117" s="200"/>
      <c r="F117" s="200"/>
      <c r="G117" s="200"/>
      <c r="H117" s="201"/>
      <c r="I117" s="74">
        <v>7</v>
      </c>
    </row>
    <row r="118" spans="1:9" ht="12.75">
      <c r="A118" s="199" t="s">
        <v>485</v>
      </c>
      <c r="B118" s="200"/>
      <c r="C118" s="200"/>
      <c r="D118" s="200"/>
      <c r="E118" s="200"/>
      <c r="F118" s="200"/>
      <c r="G118" s="200"/>
      <c r="H118" s="201"/>
      <c r="I118" s="74"/>
    </row>
    <row r="119" spans="1:9" ht="13.5" thickBot="1">
      <c r="A119" s="330" t="s">
        <v>359</v>
      </c>
      <c r="B119" s="331"/>
      <c r="C119" s="331"/>
      <c r="D119" s="331"/>
      <c r="E119" s="331"/>
      <c r="F119" s="331"/>
      <c r="G119" s="331"/>
      <c r="H119" s="332"/>
      <c r="I119" s="65">
        <f>SUM(I108:J118)</f>
        <v>134</v>
      </c>
    </row>
    <row r="120" spans="1:9" ht="11.25" customHeight="1" thickBot="1">
      <c r="A120" s="208"/>
      <c r="B120" s="208"/>
      <c r="C120" s="208"/>
      <c r="D120" s="208"/>
      <c r="E120" s="208"/>
      <c r="F120" s="208"/>
      <c r="G120" s="208"/>
      <c r="H120" s="208"/>
      <c r="I120" s="208"/>
    </row>
    <row r="121" spans="1:9" ht="13.5" thickBot="1">
      <c r="A121" s="260" t="s">
        <v>562</v>
      </c>
      <c r="B121" s="177"/>
      <c r="C121" s="177"/>
      <c r="D121" s="177"/>
      <c r="E121" s="177"/>
      <c r="F121" s="177"/>
      <c r="G121" s="177"/>
      <c r="H121" s="177"/>
      <c r="I121" s="261"/>
    </row>
    <row r="122" spans="1:9" ht="13.5" thickBot="1">
      <c r="A122" s="181" t="s">
        <v>472</v>
      </c>
      <c r="B122" s="182"/>
      <c r="C122" s="182"/>
      <c r="D122" s="182"/>
      <c r="E122" s="182"/>
      <c r="F122" s="182"/>
      <c r="G122" s="182"/>
      <c r="H122" s="183"/>
      <c r="I122" s="123" t="s">
        <v>445</v>
      </c>
    </row>
    <row r="123" spans="1:9" ht="12.75">
      <c r="A123" s="205" t="s">
        <v>396</v>
      </c>
      <c r="B123" s="206"/>
      <c r="C123" s="206"/>
      <c r="D123" s="206"/>
      <c r="E123" s="206"/>
      <c r="F123" s="206"/>
      <c r="G123" s="206"/>
      <c r="H123" s="207"/>
      <c r="I123" s="70">
        <v>25</v>
      </c>
    </row>
    <row r="124" spans="1:9" ht="12.75">
      <c r="A124" s="209" t="s">
        <v>679</v>
      </c>
      <c r="B124" s="203"/>
      <c r="C124" s="203"/>
      <c r="D124" s="203"/>
      <c r="E124" s="203"/>
      <c r="F124" s="203"/>
      <c r="G124" s="203"/>
      <c r="H124" s="210"/>
      <c r="I124" s="71">
        <v>6</v>
      </c>
    </row>
    <row r="125" spans="1:9" ht="12.75">
      <c r="A125" s="209" t="s">
        <v>544</v>
      </c>
      <c r="B125" s="203"/>
      <c r="C125" s="203"/>
      <c r="D125" s="203"/>
      <c r="E125" s="203"/>
      <c r="F125" s="203"/>
      <c r="G125" s="203"/>
      <c r="H125" s="210"/>
      <c r="I125" s="71">
        <v>2</v>
      </c>
    </row>
    <row r="126" spans="1:9" ht="13.5" thickBot="1">
      <c r="A126" s="209" t="s">
        <v>398</v>
      </c>
      <c r="B126" s="203"/>
      <c r="C126" s="203"/>
      <c r="D126" s="203"/>
      <c r="E126" s="203"/>
      <c r="F126" s="203"/>
      <c r="G126" s="203"/>
      <c r="H126" s="210"/>
      <c r="I126" s="71">
        <v>16</v>
      </c>
    </row>
    <row r="127" spans="1:9" ht="13.5" customHeight="1" thickBot="1">
      <c r="A127" s="208"/>
      <c r="B127" s="208"/>
      <c r="C127" s="208"/>
      <c r="D127" s="208"/>
      <c r="E127" s="208"/>
      <c r="F127" s="208"/>
      <c r="G127" s="208"/>
      <c r="H127" s="208"/>
      <c r="I127" s="208"/>
    </row>
    <row r="128" spans="1:9" ht="13.5" thickBot="1">
      <c r="A128" s="260" t="s">
        <v>563</v>
      </c>
      <c r="B128" s="177"/>
      <c r="C128" s="177"/>
      <c r="D128" s="177"/>
      <c r="E128" s="177"/>
      <c r="F128" s="177"/>
      <c r="G128" s="177"/>
      <c r="H128" s="177"/>
      <c r="I128" s="261"/>
    </row>
    <row r="129" spans="1:9" ht="13.5" thickBot="1">
      <c r="A129" s="181" t="s">
        <v>472</v>
      </c>
      <c r="B129" s="182"/>
      <c r="C129" s="182"/>
      <c r="D129" s="182"/>
      <c r="E129" s="182"/>
      <c r="F129" s="182"/>
      <c r="G129" s="182"/>
      <c r="H129" s="183"/>
      <c r="I129" s="124" t="s">
        <v>445</v>
      </c>
    </row>
    <row r="130" spans="1:9" ht="12.75">
      <c r="A130" s="205" t="s">
        <v>399</v>
      </c>
      <c r="B130" s="206"/>
      <c r="C130" s="206"/>
      <c r="D130" s="206"/>
      <c r="E130" s="206"/>
      <c r="F130" s="206"/>
      <c r="G130" s="206"/>
      <c r="H130" s="207"/>
      <c r="I130" s="90">
        <v>5</v>
      </c>
    </row>
    <row r="131" spans="1:9" ht="12.75">
      <c r="A131" s="209" t="s">
        <v>397</v>
      </c>
      <c r="B131" s="203"/>
      <c r="C131" s="203"/>
      <c r="D131" s="203"/>
      <c r="E131" s="203"/>
      <c r="F131" s="203"/>
      <c r="G131" s="203"/>
      <c r="H131" s="210"/>
      <c r="I131" s="91">
        <v>5</v>
      </c>
    </row>
    <row r="132" spans="1:9" ht="12.75">
      <c r="A132" s="209" t="s">
        <v>400</v>
      </c>
      <c r="B132" s="203"/>
      <c r="C132" s="203"/>
      <c r="D132" s="203"/>
      <c r="E132" s="203"/>
      <c r="F132" s="203"/>
      <c r="G132" s="203"/>
      <c r="H132" s="210"/>
      <c r="I132" s="91">
        <v>6</v>
      </c>
    </row>
    <row r="133" spans="1:9" ht="12.75" customHeight="1" thickBot="1">
      <c r="A133" s="348" t="s">
        <v>401</v>
      </c>
      <c r="B133" s="349"/>
      <c r="C133" s="349"/>
      <c r="D133" s="349"/>
      <c r="E133" s="349"/>
      <c r="F133" s="349"/>
      <c r="G133" s="349"/>
      <c r="H133" s="350"/>
      <c r="I133" s="126">
        <v>231210</v>
      </c>
    </row>
    <row r="134" spans="1:13" ht="13.5" customHeight="1" thickBot="1">
      <c r="A134" s="364"/>
      <c r="B134" s="364"/>
      <c r="C134" s="364"/>
      <c r="D134" s="364"/>
      <c r="E134" s="364"/>
      <c r="F134" s="364"/>
      <c r="G134" s="364"/>
      <c r="H134" s="364"/>
      <c r="I134" s="364"/>
      <c r="J134" s="129"/>
      <c r="K134" s="129"/>
      <c r="L134" s="129"/>
      <c r="M134" s="129"/>
    </row>
    <row r="135" spans="1:9" ht="12.75" hidden="1">
      <c r="A135" s="130"/>
      <c r="B135" s="130"/>
      <c r="C135" s="130"/>
      <c r="D135" s="130"/>
      <c r="E135" s="130"/>
      <c r="F135" s="130"/>
      <c r="G135" s="130"/>
      <c r="H135" s="130"/>
      <c r="I135" s="130"/>
    </row>
    <row r="136" spans="1:9" ht="12.75" hidden="1">
      <c r="A136" s="130"/>
      <c r="B136" s="130"/>
      <c r="C136" s="130"/>
      <c r="D136" s="130"/>
      <c r="E136" s="130"/>
      <c r="F136" s="130"/>
      <c r="G136" s="130"/>
      <c r="H136" s="130"/>
      <c r="I136" s="130"/>
    </row>
    <row r="137" spans="1:9" ht="12.75" hidden="1">
      <c r="A137" s="130"/>
      <c r="B137" s="130"/>
      <c r="C137" s="130"/>
      <c r="D137" s="130"/>
      <c r="E137" s="130"/>
      <c r="F137" s="130"/>
      <c r="G137" s="130"/>
      <c r="H137" s="130"/>
      <c r="I137" s="130"/>
    </row>
    <row r="138" spans="1:9" ht="12.75" hidden="1">
      <c r="A138" s="130"/>
      <c r="B138" s="130"/>
      <c r="C138" s="130"/>
      <c r="D138" s="130"/>
      <c r="E138" s="130"/>
      <c r="F138" s="130"/>
      <c r="G138" s="130"/>
      <c r="H138" s="130"/>
      <c r="I138" s="130"/>
    </row>
    <row r="139" spans="1:9" ht="12.75" hidden="1">
      <c r="A139" s="130"/>
      <c r="B139" s="130"/>
      <c r="C139" s="130"/>
      <c r="D139" s="130"/>
      <c r="E139" s="130"/>
      <c r="F139" s="130"/>
      <c r="G139" s="130"/>
      <c r="H139" s="130"/>
      <c r="I139" s="130"/>
    </row>
    <row r="140" spans="1:9" ht="13.5" thickBot="1">
      <c r="A140" s="260" t="s">
        <v>564</v>
      </c>
      <c r="B140" s="177"/>
      <c r="C140" s="177"/>
      <c r="D140" s="177"/>
      <c r="E140" s="177"/>
      <c r="F140" s="177"/>
      <c r="G140" s="177"/>
      <c r="H140" s="177"/>
      <c r="I140" s="261"/>
    </row>
    <row r="141" spans="1:9" ht="13.5" thickBot="1">
      <c r="A141" s="346" t="s">
        <v>472</v>
      </c>
      <c r="B141" s="288"/>
      <c r="C141" s="288"/>
      <c r="D141" s="288"/>
      <c r="E141" s="288"/>
      <c r="F141" s="288"/>
      <c r="G141" s="288"/>
      <c r="H141" s="347"/>
      <c r="I141" s="125" t="s">
        <v>445</v>
      </c>
    </row>
    <row r="142" spans="1:9" ht="12.75">
      <c r="A142" s="202" t="s">
        <v>680</v>
      </c>
      <c r="B142" s="203"/>
      <c r="C142" s="203"/>
      <c r="D142" s="203"/>
      <c r="E142" s="203"/>
      <c r="F142" s="203"/>
      <c r="G142" s="203"/>
      <c r="H142" s="204"/>
      <c r="I142" s="131">
        <v>1</v>
      </c>
    </row>
    <row r="143" spans="1:9" ht="12.75">
      <c r="A143" s="202" t="s">
        <v>626</v>
      </c>
      <c r="B143" s="203"/>
      <c r="C143" s="203"/>
      <c r="D143" s="203"/>
      <c r="E143" s="203"/>
      <c r="F143" s="203"/>
      <c r="G143" s="203"/>
      <c r="H143" s="204"/>
      <c r="I143" s="131">
        <v>1</v>
      </c>
    </row>
    <row r="144" spans="1:9" ht="12.75">
      <c r="A144" s="202" t="s">
        <v>627</v>
      </c>
      <c r="B144" s="203"/>
      <c r="C144" s="203"/>
      <c r="D144" s="203"/>
      <c r="E144" s="203"/>
      <c r="F144" s="203"/>
      <c r="G144" s="203"/>
      <c r="H144" s="204"/>
      <c r="I144" s="131">
        <v>4</v>
      </c>
    </row>
    <row r="145" spans="1:9" ht="12.75">
      <c r="A145" s="202" t="s">
        <v>486</v>
      </c>
      <c r="B145" s="203"/>
      <c r="C145" s="203"/>
      <c r="D145" s="203"/>
      <c r="E145" s="203"/>
      <c r="F145" s="203"/>
      <c r="G145" s="203"/>
      <c r="H145" s="204"/>
      <c r="I145" s="131">
        <v>13</v>
      </c>
    </row>
    <row r="146" spans="1:9" ht="12.75">
      <c r="A146" s="202" t="s">
        <v>545</v>
      </c>
      <c r="B146" s="203"/>
      <c r="C146" s="203"/>
      <c r="D146" s="203"/>
      <c r="E146" s="203"/>
      <c r="F146" s="203"/>
      <c r="G146" s="203"/>
      <c r="H146" s="204"/>
      <c r="I146" s="131">
        <v>3</v>
      </c>
    </row>
    <row r="147" spans="1:9" ht="12.75">
      <c r="A147" s="202" t="s">
        <v>546</v>
      </c>
      <c r="B147" s="203"/>
      <c r="C147" s="203"/>
      <c r="D147" s="203"/>
      <c r="E147" s="203"/>
      <c r="F147" s="203"/>
      <c r="G147" s="203"/>
      <c r="H147" s="204"/>
      <c r="I147" s="131">
        <v>4</v>
      </c>
    </row>
    <row r="148" spans="1:9" ht="12.75">
      <c r="A148" s="202" t="s">
        <v>623</v>
      </c>
      <c r="B148" s="203"/>
      <c r="C148" s="203"/>
      <c r="D148" s="203"/>
      <c r="E148" s="203"/>
      <c r="F148" s="203"/>
      <c r="G148" s="203"/>
      <c r="H148" s="204"/>
      <c r="I148" s="131">
        <v>31</v>
      </c>
    </row>
    <row r="149" spans="1:9" ht="12.75">
      <c r="A149" s="202" t="s">
        <v>622</v>
      </c>
      <c r="B149" s="203"/>
      <c r="C149" s="203"/>
      <c r="D149" s="203"/>
      <c r="E149" s="203"/>
      <c r="F149" s="203"/>
      <c r="G149" s="203"/>
      <c r="H149" s="204"/>
      <c r="I149" s="131">
        <v>6</v>
      </c>
    </row>
    <row r="150" spans="1:9" ht="12.75">
      <c r="A150" s="202" t="s">
        <v>624</v>
      </c>
      <c r="B150" s="203"/>
      <c r="C150" s="203"/>
      <c r="D150" s="203"/>
      <c r="E150" s="203"/>
      <c r="F150" s="203"/>
      <c r="G150" s="203"/>
      <c r="H150" s="204"/>
      <c r="I150" s="131">
        <v>12</v>
      </c>
    </row>
    <row r="151" spans="1:9" ht="13.5" thickBot="1">
      <c r="A151" s="202" t="s">
        <v>625</v>
      </c>
      <c r="B151" s="203"/>
      <c r="C151" s="203"/>
      <c r="D151" s="203"/>
      <c r="E151" s="203"/>
      <c r="F151" s="203"/>
      <c r="G151" s="203"/>
      <c r="H151" s="204"/>
      <c r="I151" s="131">
        <v>13</v>
      </c>
    </row>
    <row r="152" spans="1:9" ht="15" customHeight="1" thickBot="1">
      <c r="A152" s="208"/>
      <c r="B152" s="208"/>
      <c r="C152" s="208"/>
      <c r="D152" s="208"/>
      <c r="E152" s="208"/>
      <c r="F152" s="208"/>
      <c r="G152" s="208"/>
      <c r="H152" s="208"/>
      <c r="I152" s="208"/>
    </row>
    <row r="153" spans="1:9" ht="14.25" thickBot="1" thickTop="1">
      <c r="A153" s="336" t="s">
        <v>565</v>
      </c>
      <c r="B153" s="337"/>
      <c r="C153" s="337"/>
      <c r="D153" s="337"/>
      <c r="E153" s="337"/>
      <c r="F153" s="337"/>
      <c r="G153" s="337"/>
      <c r="H153" s="337"/>
      <c r="I153" s="338"/>
    </row>
    <row r="154" spans="1:9" ht="13.5" customHeight="1" thickBot="1" thickTop="1">
      <c r="A154" s="339"/>
      <c r="B154" s="339"/>
      <c r="C154" s="339"/>
      <c r="D154" s="339"/>
      <c r="E154" s="339"/>
      <c r="F154" s="339"/>
      <c r="G154" s="339"/>
      <c r="H154" s="339"/>
      <c r="I154" s="339"/>
    </row>
    <row r="155" spans="1:9" ht="13.5" thickBot="1">
      <c r="A155" s="223" t="s">
        <v>472</v>
      </c>
      <c r="B155" s="223"/>
      <c r="C155" s="223"/>
      <c r="D155" s="121" t="s">
        <v>356</v>
      </c>
      <c r="E155" s="224" t="s">
        <v>351</v>
      </c>
      <c r="F155" s="224"/>
      <c r="G155" s="224" t="s">
        <v>350</v>
      </c>
      <c r="H155" s="224"/>
      <c r="I155" s="224"/>
    </row>
    <row r="156" spans="1:9" ht="13.5" customHeight="1">
      <c r="A156" s="225" t="s">
        <v>419</v>
      </c>
      <c r="B156" s="226"/>
      <c r="C156" s="227"/>
      <c r="D156" s="62">
        <v>3572</v>
      </c>
      <c r="E156" s="228">
        <f>IF(D173&lt;&gt;0,D156/D173,"CHTotal-0")</f>
        <v>0.08952829715775226</v>
      </c>
      <c r="F156" s="229"/>
      <c r="G156" s="230" t="s">
        <v>349</v>
      </c>
      <c r="H156" s="231"/>
      <c r="I156" s="232"/>
    </row>
    <row r="157" spans="1:9" ht="13.5" customHeight="1" thickBot="1">
      <c r="A157" s="175" t="s">
        <v>488</v>
      </c>
      <c r="B157" s="172"/>
      <c r="C157" s="169"/>
      <c r="D157" s="63">
        <v>248</v>
      </c>
      <c r="E157" s="170">
        <f>IF(D173&lt;&gt;0,D157/D173,"CHTotal-0")</f>
        <v>0.006215850418567347</v>
      </c>
      <c r="F157" s="219"/>
      <c r="G157" s="220">
        <f>D173-D156-D157</f>
        <v>36078</v>
      </c>
      <c r="H157" s="221"/>
      <c r="I157" s="222"/>
    </row>
    <row r="158" spans="1:9" ht="12.75" customHeight="1">
      <c r="A158" s="175" t="s">
        <v>491</v>
      </c>
      <c r="B158" s="172"/>
      <c r="C158" s="169"/>
      <c r="D158" s="64">
        <v>1860</v>
      </c>
      <c r="E158" s="170">
        <f>IF(D173&lt;&gt;0,D158/D173,"CHTotal-0")</f>
        <v>0.0466188781392551</v>
      </c>
      <c r="F158" s="171"/>
      <c r="G158" s="216">
        <f>IF(G157&lt;&gt;0,D158/G157,"CHDisponivel-0")</f>
        <v>0.051554964244137705</v>
      </c>
      <c r="H158" s="217"/>
      <c r="I158" s="218"/>
    </row>
    <row r="159" spans="1:9" ht="12.75" customHeight="1">
      <c r="A159" s="175" t="s">
        <v>341</v>
      </c>
      <c r="B159" s="172"/>
      <c r="C159" s="169"/>
      <c r="D159" s="64">
        <v>7529</v>
      </c>
      <c r="E159" s="170">
        <f>IF(D173&lt;&gt;0,D159/D173,"CHTotal-0")</f>
        <v>0.1887062008120708</v>
      </c>
      <c r="F159" s="171"/>
      <c r="G159" s="168">
        <f>IF(G157&lt;&gt;0,D159/G157,"CHDisponivel-0")</f>
        <v>0.20868673429791007</v>
      </c>
      <c r="H159" s="214"/>
      <c r="I159" s="215"/>
    </row>
    <row r="160" spans="1:9" ht="12.75" customHeight="1">
      <c r="A160" s="175" t="s">
        <v>542</v>
      </c>
      <c r="B160" s="172"/>
      <c r="C160" s="169"/>
      <c r="D160" s="63">
        <v>10475</v>
      </c>
      <c r="E160" s="170">
        <f>IF(D173&lt;&gt;0,D160/D173,"CHTotal-0")</f>
        <v>0.26254448844553613</v>
      </c>
      <c r="F160" s="171"/>
      <c r="G160" s="168">
        <f>IF(G157&lt;&gt;0,D160/G157,"CHDisponivel-0")</f>
        <v>0.2903431454071733</v>
      </c>
      <c r="H160" s="214"/>
      <c r="I160" s="215"/>
    </row>
    <row r="161" spans="1:9" ht="12.75" customHeight="1">
      <c r="A161" s="175" t="s">
        <v>420</v>
      </c>
      <c r="B161" s="172"/>
      <c r="C161" s="169"/>
      <c r="D161" s="64">
        <v>3560</v>
      </c>
      <c r="E161" s="170">
        <f>IF(D173&lt;&gt;0,D161/D173,"CHTotal-0")</f>
        <v>0.08922753020201514</v>
      </c>
      <c r="F161" s="171"/>
      <c r="G161" s="168">
        <f>IF(G157&lt;&gt;0,D161/G157,"CHDisponivel-0")</f>
        <v>0.09867509285437108</v>
      </c>
      <c r="H161" s="214"/>
      <c r="I161" s="215"/>
    </row>
    <row r="162" spans="1:9" ht="12.75" customHeight="1">
      <c r="A162" s="175" t="s">
        <v>342</v>
      </c>
      <c r="B162" s="172"/>
      <c r="C162" s="169"/>
      <c r="D162" s="64">
        <v>849</v>
      </c>
      <c r="E162" s="170">
        <f>IF(D173&lt;&gt;0,D162/D173,"CHTotal-0")</f>
        <v>0.021279262118401924</v>
      </c>
      <c r="F162" s="171"/>
      <c r="G162" s="168">
        <f>IF(G157&lt;&gt;0,D162/G157,"CHDisponivel-0")</f>
        <v>0.02353234658240479</v>
      </c>
      <c r="H162" s="214"/>
      <c r="I162" s="215"/>
    </row>
    <row r="163" spans="1:9" ht="12.75" customHeight="1">
      <c r="A163" s="175" t="s">
        <v>418</v>
      </c>
      <c r="B163" s="172"/>
      <c r="C163" s="169"/>
      <c r="D163" s="64">
        <v>805</v>
      </c>
      <c r="E163" s="170">
        <f>IF(D173&lt;&gt;0,D163/D173,"CHTotal-0")</f>
        <v>0.020176449947365782</v>
      </c>
      <c r="F163" s="171"/>
      <c r="G163" s="168">
        <f>IF(G157&lt;&gt;0,D163/G157,"CHDisponivel-0")</f>
        <v>0.0223127667830811</v>
      </c>
      <c r="H163" s="214"/>
      <c r="I163" s="215"/>
    </row>
    <row r="164" spans="1:9" ht="12.75" customHeight="1">
      <c r="A164" s="175" t="s">
        <v>421</v>
      </c>
      <c r="B164" s="172"/>
      <c r="C164" s="169"/>
      <c r="D164" s="64">
        <v>1384</v>
      </c>
      <c r="E164" s="170">
        <f>IF(D173&lt;&gt;0,D164/D173,"CHTotal-0")</f>
        <v>0.03468845556168229</v>
      </c>
      <c r="F164" s="171"/>
      <c r="G164" s="168">
        <f>IF(G157&lt;&gt;0,D164/G157,"CHDisponivel-0")</f>
        <v>0.03836132823327235</v>
      </c>
      <c r="H164" s="214"/>
      <c r="I164" s="215"/>
    </row>
    <row r="165" spans="1:9" ht="12.75">
      <c r="A165" s="175" t="s">
        <v>489</v>
      </c>
      <c r="B165" s="172"/>
      <c r="C165" s="169"/>
      <c r="D165" s="64">
        <v>2231</v>
      </c>
      <c r="E165" s="170">
        <f>IF(D173&lt;&gt;0,D165/D173,"CHTotal-0")</f>
        <v>0.05591758985412803</v>
      </c>
      <c r="F165" s="171"/>
      <c r="G165" s="168">
        <f>IF(G157&lt;&gt;0,D165/G157,"CHDisponivel-0")</f>
        <v>0.06183823937025334</v>
      </c>
      <c r="H165" s="214"/>
      <c r="I165" s="215"/>
    </row>
    <row r="166" spans="1:9" ht="12.75">
      <c r="A166" s="175" t="s">
        <v>490</v>
      </c>
      <c r="B166" s="172"/>
      <c r="C166" s="169"/>
      <c r="D166" s="64">
        <v>610</v>
      </c>
      <c r="E166" s="170">
        <f>IF(D173&lt;&gt;0,D166/D173,"CHTotal-0")</f>
        <v>0.015288986916637425</v>
      </c>
      <c r="F166" s="171"/>
      <c r="G166" s="168">
        <f>IF(G157&lt;&gt;0,D166/G157,"CHDisponivel-0")</f>
        <v>0.016907810854260213</v>
      </c>
      <c r="H166" s="214"/>
      <c r="I166" s="215"/>
    </row>
    <row r="167" spans="1:9" ht="12.75" customHeight="1">
      <c r="A167" s="175" t="s">
        <v>343</v>
      </c>
      <c r="B167" s="172"/>
      <c r="C167" s="169"/>
      <c r="D167" s="64">
        <v>720</v>
      </c>
      <c r="E167" s="170">
        <f>IF(D173&lt;&gt;0,D167/D173,"CHTotal-0")</f>
        <v>0.01804601734422778</v>
      </c>
      <c r="F167" s="171"/>
      <c r="G167" s="168">
        <f>IF(G157&lt;&gt;0,D167/G157,"CHDisponivel-0")</f>
        <v>0.019956760352569432</v>
      </c>
      <c r="H167" s="214"/>
      <c r="I167" s="215"/>
    </row>
    <row r="168" spans="1:9" ht="12.75" customHeight="1">
      <c r="A168" s="175" t="s">
        <v>344</v>
      </c>
      <c r="B168" s="172"/>
      <c r="C168" s="169"/>
      <c r="D168" s="64">
        <v>501</v>
      </c>
      <c r="E168" s="170">
        <f>IF(D173&lt;&gt;0,D168/D173,"CHTotal-0")</f>
        <v>0.012557020402025163</v>
      </c>
      <c r="F168" s="171"/>
      <c r="G168" s="168">
        <f>IF(G157&lt;&gt;0,D168/G157,"CHDisponivel-0")</f>
        <v>0.013886579078662897</v>
      </c>
      <c r="H168" s="214"/>
      <c r="I168" s="215"/>
    </row>
    <row r="169" spans="1:9" ht="12.75" customHeight="1">
      <c r="A169" s="175" t="s">
        <v>345</v>
      </c>
      <c r="B169" s="172"/>
      <c r="C169" s="169"/>
      <c r="D169" s="64">
        <v>2316</v>
      </c>
      <c r="E169" s="170">
        <f>IF(D173&lt;&gt;0,D169/D173,"CHTotal-0")</f>
        <v>0.05804802245726603</v>
      </c>
      <c r="F169" s="171"/>
      <c r="G169" s="168">
        <f>IF(G157&lt;&gt;0,D169/G157,"CHDisponivel-0")</f>
        <v>0.064194245800765</v>
      </c>
      <c r="H169" s="214"/>
      <c r="I169" s="215"/>
    </row>
    <row r="170" spans="1:9" ht="12.75" customHeight="1">
      <c r="A170" s="175" t="s">
        <v>346</v>
      </c>
      <c r="B170" s="172"/>
      <c r="C170" s="169"/>
      <c r="D170" s="64">
        <v>1214</v>
      </c>
      <c r="E170" s="170">
        <f>IF(D173&lt;&gt;0,D170/D173,"CHTotal-0")</f>
        <v>0.030427590355406285</v>
      </c>
      <c r="F170" s="171"/>
      <c r="G170" s="168">
        <f>IF(G157&lt;&gt;0,D170/G157,"CHDisponivel-0")</f>
        <v>0.033649315372249015</v>
      </c>
      <c r="H170" s="214"/>
      <c r="I170" s="215"/>
    </row>
    <row r="171" spans="1:9" ht="12.75" customHeight="1">
      <c r="A171" s="175" t="s">
        <v>347</v>
      </c>
      <c r="B171" s="172"/>
      <c r="C171" s="169"/>
      <c r="D171" s="64">
        <v>335</v>
      </c>
      <c r="E171" s="170">
        <f>IF(D173&lt;&gt;0,D171/D173,"CHTotal-0")</f>
        <v>0.008396410847661536</v>
      </c>
      <c r="F171" s="171"/>
      <c r="G171" s="168">
        <f>IF(G157&lt;&gt;0,D171/G157,"CHDisponivel-0")</f>
        <v>0.009285437108487166</v>
      </c>
      <c r="H171" s="214"/>
      <c r="I171" s="215"/>
    </row>
    <row r="172" spans="1:9" ht="12.75" customHeight="1">
      <c r="A172" s="175" t="s">
        <v>492</v>
      </c>
      <c r="B172" s="172"/>
      <c r="C172" s="169"/>
      <c r="D172" s="64">
        <v>1689</v>
      </c>
      <c r="E172" s="170">
        <f>IF(D173&lt;&gt;0,D172/D173,"CHTotal-0")</f>
        <v>0.042332949020001</v>
      </c>
      <c r="F172" s="171"/>
      <c r="G172" s="168">
        <f>IF(G157&lt;&gt;0,D172/G157,"CHDisponivel-0")</f>
        <v>0.04681523366040246</v>
      </c>
      <c r="H172" s="214"/>
      <c r="I172" s="215"/>
    </row>
    <row r="173" spans="1:9" ht="13.5" thickBot="1">
      <c r="A173" s="330" t="s">
        <v>359</v>
      </c>
      <c r="B173" s="331"/>
      <c r="C173" s="332"/>
      <c r="D173" s="65">
        <f>SUM(D156:D172)</f>
        <v>39898</v>
      </c>
      <c r="E173" s="333">
        <f>IF(D173&lt;&gt;0,SUM(E156:F172),"CHTotal-0")</f>
        <v>0.9999999999999998</v>
      </c>
      <c r="F173" s="334"/>
      <c r="G173" s="333">
        <f>IF(G157&lt;&gt;0,SUM(G158:I172),"CHDisponivel-0")</f>
        <v>0.9999999999999999</v>
      </c>
      <c r="H173" s="335"/>
      <c r="I173" s="334"/>
    </row>
    <row r="174" spans="1:9" ht="12.7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2.7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2.7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2.7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2.7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2.7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2.7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2.7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2.7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2.7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2.75">
      <c r="A185" s="16"/>
      <c r="B185" s="16"/>
      <c r="C185" s="16"/>
      <c r="D185" s="16"/>
      <c r="E185" s="16"/>
      <c r="F185" s="16"/>
      <c r="G185" s="16"/>
      <c r="H185" s="16"/>
      <c r="I185" s="16"/>
    </row>
  </sheetData>
  <sheetProtection password="CEFE" sheet="1" objects="1" scenarios="1"/>
  <mergeCells count="235">
    <mergeCell ref="A115:H115"/>
    <mergeCell ref="A134:I134"/>
    <mergeCell ref="A82:I82"/>
    <mergeCell ref="A101:D101"/>
    <mergeCell ref="A110:H110"/>
    <mergeCell ref="F102:G102"/>
    <mergeCell ref="H102:I102"/>
    <mergeCell ref="A102:D102"/>
    <mergeCell ref="A103:D103"/>
    <mergeCell ref="A108:H108"/>
    <mergeCell ref="A17:I17"/>
    <mergeCell ref="A62:I62"/>
    <mergeCell ref="A53:I53"/>
    <mergeCell ref="A59:H59"/>
    <mergeCell ref="A60:H60"/>
    <mergeCell ref="A61:I61"/>
    <mergeCell ref="A20:H20"/>
    <mergeCell ref="A30:H30"/>
    <mergeCell ref="A22:H22"/>
    <mergeCell ref="A25:H25"/>
    <mergeCell ref="A170:C170"/>
    <mergeCell ref="E170:F170"/>
    <mergeCell ref="A169:C169"/>
    <mergeCell ref="A146:H146"/>
    <mergeCell ref="A147:H147"/>
    <mergeCell ref="A168:C168"/>
    <mergeCell ref="E168:F168"/>
    <mergeCell ref="G168:I168"/>
    <mergeCell ref="A167:C167"/>
    <mergeCell ref="E167:F167"/>
    <mergeCell ref="A72:I72"/>
    <mergeCell ref="A79:H79"/>
    <mergeCell ref="A106:I106"/>
    <mergeCell ref="A107:H107"/>
    <mergeCell ref="A83:I83"/>
    <mergeCell ref="A89:I89"/>
    <mergeCell ref="A90:I90"/>
    <mergeCell ref="A91:D91"/>
    <mergeCell ref="F91:G91"/>
    <mergeCell ref="H91:I91"/>
    <mergeCell ref="G167:I167"/>
    <mergeCell ref="A109:H109"/>
    <mergeCell ref="A80:H80"/>
    <mergeCell ref="A77:H77"/>
    <mergeCell ref="A78:H78"/>
    <mergeCell ref="A120:I120"/>
    <mergeCell ref="A121:I121"/>
    <mergeCell ref="A118:H118"/>
    <mergeCell ref="A119:H119"/>
    <mergeCell ref="A143:H143"/>
    <mergeCell ref="A32:I32"/>
    <mergeCell ref="A111:H111"/>
    <mergeCell ref="A113:H113"/>
    <mergeCell ref="A114:H114"/>
    <mergeCell ref="A98:I98"/>
    <mergeCell ref="F101:G101"/>
    <mergeCell ref="H101:I101"/>
    <mergeCell ref="A46:I46"/>
    <mergeCell ref="A47:I47"/>
    <mergeCell ref="A48:H48"/>
    <mergeCell ref="A26:H26"/>
    <mergeCell ref="A27:H27"/>
    <mergeCell ref="A28:H28"/>
    <mergeCell ref="A29:H29"/>
    <mergeCell ref="A144:H144"/>
    <mergeCell ref="A145:H145"/>
    <mergeCell ref="A128:I128"/>
    <mergeCell ref="A140:I140"/>
    <mergeCell ref="A141:H141"/>
    <mergeCell ref="A133:H133"/>
    <mergeCell ref="A131:H131"/>
    <mergeCell ref="A132:H132"/>
    <mergeCell ref="A129:H129"/>
    <mergeCell ref="A3:G3"/>
    <mergeCell ref="A64:H64"/>
    <mergeCell ref="A33:H33"/>
    <mergeCell ref="A81:H81"/>
    <mergeCell ref="A74:H74"/>
    <mergeCell ref="A75:H75"/>
    <mergeCell ref="A68:H68"/>
    <mergeCell ref="A31:H31"/>
    <mergeCell ref="A69:H69"/>
    <mergeCell ref="A73:I73"/>
    <mergeCell ref="A152:I152"/>
    <mergeCell ref="A153:I153"/>
    <mergeCell ref="A154:I154"/>
    <mergeCell ref="A148:H148"/>
    <mergeCell ref="A149:H149"/>
    <mergeCell ref="A150:H150"/>
    <mergeCell ref="A151:H151"/>
    <mergeCell ref="E169:F169"/>
    <mergeCell ref="G169:I169"/>
    <mergeCell ref="E171:F171"/>
    <mergeCell ref="G171:I171"/>
    <mergeCell ref="G170:I170"/>
    <mergeCell ref="A171:C171"/>
    <mergeCell ref="E172:F172"/>
    <mergeCell ref="G172:I172"/>
    <mergeCell ref="A173:C173"/>
    <mergeCell ref="E173:F173"/>
    <mergeCell ref="G173:I173"/>
    <mergeCell ref="A172:C172"/>
    <mergeCell ref="A49:H49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:I4"/>
    <mergeCell ref="A5:B5"/>
    <mergeCell ref="A6:B6"/>
    <mergeCell ref="C5:E5"/>
    <mergeCell ref="C6:E6"/>
    <mergeCell ref="F5:I5"/>
    <mergeCell ref="F6:I6"/>
    <mergeCell ref="A8:C8"/>
    <mergeCell ref="E8:I9"/>
    <mergeCell ref="H7:I7"/>
    <mergeCell ref="A10:I10"/>
    <mergeCell ref="A11:I11"/>
    <mergeCell ref="A12:D12"/>
    <mergeCell ref="F12:H12"/>
    <mergeCell ref="A7:B7"/>
    <mergeCell ref="A9:C9"/>
    <mergeCell ref="C7:D7"/>
    <mergeCell ref="F7:G7"/>
    <mergeCell ref="A16:I16"/>
    <mergeCell ref="A13:D13"/>
    <mergeCell ref="F13:H13"/>
    <mergeCell ref="A14:D14"/>
    <mergeCell ref="F14:H14"/>
    <mergeCell ref="A15:D15"/>
    <mergeCell ref="F15:H15"/>
    <mergeCell ref="D34:G34"/>
    <mergeCell ref="D35:G35"/>
    <mergeCell ref="A40:C40"/>
    <mergeCell ref="G40:I40"/>
    <mergeCell ref="A38:I38"/>
    <mergeCell ref="A37:I37"/>
    <mergeCell ref="A36:H36"/>
    <mergeCell ref="A34:C35"/>
    <mergeCell ref="A50:H50"/>
    <mergeCell ref="A51:H51"/>
    <mergeCell ref="A52:H52"/>
    <mergeCell ref="A57:I57"/>
    <mergeCell ref="A58:H58"/>
    <mergeCell ref="A63:I63"/>
    <mergeCell ref="A66:H66"/>
    <mergeCell ref="A67:H67"/>
    <mergeCell ref="A86:H86"/>
    <mergeCell ref="A87:H87"/>
    <mergeCell ref="A85:H85"/>
    <mergeCell ref="A92:D92"/>
    <mergeCell ref="F92:G92"/>
    <mergeCell ref="H92:I92"/>
    <mergeCell ref="A93:D93"/>
    <mergeCell ref="F93:G93"/>
    <mergeCell ref="H93:I93"/>
    <mergeCell ref="H96:I96"/>
    <mergeCell ref="A97:I97"/>
    <mergeCell ref="A94:D94"/>
    <mergeCell ref="F94:G94"/>
    <mergeCell ref="H94:I94"/>
    <mergeCell ref="A95:D95"/>
    <mergeCell ref="F95:G95"/>
    <mergeCell ref="H95:I95"/>
    <mergeCell ref="A96:D96"/>
    <mergeCell ref="F96:G96"/>
    <mergeCell ref="F104:G104"/>
    <mergeCell ref="H104:I104"/>
    <mergeCell ref="A100:D100"/>
    <mergeCell ref="A104:D104"/>
    <mergeCell ref="F103:G103"/>
    <mergeCell ref="H103:I103"/>
    <mergeCell ref="A157:C157"/>
    <mergeCell ref="E157:F157"/>
    <mergeCell ref="G157:I157"/>
    <mergeCell ref="A155:C155"/>
    <mergeCell ref="E155:F155"/>
    <mergeCell ref="G155:I155"/>
    <mergeCell ref="A156:C156"/>
    <mergeCell ref="E156:F156"/>
    <mergeCell ref="G156:I156"/>
    <mergeCell ref="E161:F161"/>
    <mergeCell ref="G161:I161"/>
    <mergeCell ref="A158:C158"/>
    <mergeCell ref="E158:F158"/>
    <mergeCell ref="G158:I158"/>
    <mergeCell ref="A159:C159"/>
    <mergeCell ref="E159:F159"/>
    <mergeCell ref="G159:I159"/>
    <mergeCell ref="A163:C163"/>
    <mergeCell ref="E163:F163"/>
    <mergeCell ref="G163:I163"/>
    <mergeCell ref="A160:C160"/>
    <mergeCell ref="E160:F160"/>
    <mergeCell ref="G160:I160"/>
    <mergeCell ref="A162:C162"/>
    <mergeCell ref="E162:F162"/>
    <mergeCell ref="G162:I162"/>
    <mergeCell ref="A161:C161"/>
    <mergeCell ref="A166:C166"/>
    <mergeCell ref="E166:F166"/>
    <mergeCell ref="G166:I166"/>
    <mergeCell ref="A164:C164"/>
    <mergeCell ref="E164:F164"/>
    <mergeCell ref="G164:I164"/>
    <mergeCell ref="A165:C165"/>
    <mergeCell ref="E165:F165"/>
    <mergeCell ref="G165:I165"/>
    <mergeCell ref="A18:H18"/>
    <mergeCell ref="A19:H19"/>
    <mergeCell ref="A21:H21"/>
    <mergeCell ref="A122:H122"/>
    <mergeCell ref="F100:G100"/>
    <mergeCell ref="H100:I100"/>
    <mergeCell ref="A99:D99"/>
    <mergeCell ref="F99:G99"/>
    <mergeCell ref="H99:I99"/>
    <mergeCell ref="A105:I105"/>
    <mergeCell ref="A117:H117"/>
    <mergeCell ref="A116:H116"/>
    <mergeCell ref="A112:H112"/>
    <mergeCell ref="A142:H142"/>
    <mergeCell ref="A123:H123"/>
    <mergeCell ref="A127:I127"/>
    <mergeCell ref="A130:H130"/>
    <mergeCell ref="A124:H124"/>
    <mergeCell ref="A126:H126"/>
    <mergeCell ref="A125:H125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31" max="8" man="1"/>
    <brk id="152" max="255" man="1"/>
    <brk id="175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499"/>
    </row>
    <row r="2" spans="1:19" ht="13.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19" ht="13.5" thickBot="1">
      <c r="A3" s="502" t="s">
        <v>430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0" t="s">
        <v>417</v>
      </c>
      <c r="Q3" s="391"/>
      <c r="R3" s="388" t="s">
        <v>682</v>
      </c>
      <c r="S3" s="389"/>
    </row>
    <row r="4" spans="1:19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19" s="8" customFormat="1" ht="13.5" thickBo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</row>
    <row r="6" spans="1:19" ht="13.5" thickBot="1">
      <c r="A6" s="514" t="s">
        <v>407</v>
      </c>
      <c r="B6" s="514"/>
      <c r="C6" s="514"/>
      <c r="D6" s="514"/>
      <c r="E6" s="514"/>
      <c r="F6" s="514" t="s">
        <v>402</v>
      </c>
      <c r="G6" s="514"/>
      <c r="H6" s="514" t="s">
        <v>408</v>
      </c>
      <c r="I6" s="514"/>
      <c r="J6" s="514" t="s">
        <v>409</v>
      </c>
      <c r="K6" s="514"/>
      <c r="L6" s="11"/>
      <c r="M6" s="514" t="s">
        <v>478</v>
      </c>
      <c r="N6" s="514"/>
      <c r="O6" s="11"/>
      <c r="P6" s="11" t="s">
        <v>406</v>
      </c>
      <c r="Q6" s="11"/>
      <c r="R6" s="514" t="s">
        <v>362</v>
      </c>
      <c r="S6" s="514"/>
    </row>
    <row r="7" spans="1:19" s="26" customFormat="1" ht="11.25">
      <c r="A7" s="394" t="s">
        <v>515</v>
      </c>
      <c r="B7" s="376"/>
      <c r="C7" s="376"/>
      <c r="D7" s="376"/>
      <c r="E7" s="377"/>
      <c r="F7" s="510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</row>
    <row r="8" spans="1:19" s="2" customFormat="1" ht="13.5" customHeight="1">
      <c r="A8" s="420" t="s">
        <v>181</v>
      </c>
      <c r="B8" s="420"/>
      <c r="C8" s="420"/>
      <c r="D8" s="420"/>
      <c r="E8" s="420"/>
      <c r="F8" s="509">
        <v>30</v>
      </c>
      <c r="G8" s="509"/>
      <c r="H8" s="509">
        <v>2</v>
      </c>
      <c r="I8" s="509"/>
      <c r="J8" s="509">
        <v>1</v>
      </c>
      <c r="K8" s="509"/>
      <c r="L8" s="19"/>
      <c r="M8" s="509" t="s">
        <v>692</v>
      </c>
      <c r="N8" s="509"/>
      <c r="O8" s="19"/>
      <c r="P8" s="19" t="s">
        <v>692</v>
      </c>
      <c r="Q8" s="33"/>
      <c r="R8" s="509">
        <v>1</v>
      </c>
      <c r="S8" s="509"/>
    </row>
    <row r="9" spans="1:19" s="2" customFormat="1" ht="13.5" customHeight="1">
      <c r="A9" s="420" t="s">
        <v>181</v>
      </c>
      <c r="B9" s="420"/>
      <c r="C9" s="420"/>
      <c r="D9" s="420"/>
      <c r="E9" s="420"/>
      <c r="F9" s="509">
        <v>30</v>
      </c>
      <c r="G9" s="509"/>
      <c r="H9" s="509">
        <v>2</v>
      </c>
      <c r="I9" s="509"/>
      <c r="J9" s="509">
        <v>1</v>
      </c>
      <c r="K9" s="509"/>
      <c r="L9" s="19"/>
      <c r="M9" s="509" t="s">
        <v>692</v>
      </c>
      <c r="N9" s="509"/>
      <c r="O9" s="19"/>
      <c r="P9" s="19" t="s">
        <v>692</v>
      </c>
      <c r="Q9" s="33"/>
      <c r="R9" s="509">
        <v>1</v>
      </c>
      <c r="S9" s="509"/>
    </row>
    <row r="10" spans="1:19" s="26" customFormat="1" ht="11.25">
      <c r="A10" s="394" t="s">
        <v>740</v>
      </c>
      <c r="B10" s="376"/>
      <c r="C10" s="376"/>
      <c r="D10" s="376"/>
      <c r="E10" s="377"/>
      <c r="F10" s="510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</row>
    <row r="11" spans="1:19" s="2" customFormat="1" ht="13.5" customHeight="1">
      <c r="A11" s="420" t="s">
        <v>118</v>
      </c>
      <c r="B11" s="420"/>
      <c r="C11" s="420"/>
      <c r="D11" s="420"/>
      <c r="E11" s="420"/>
      <c r="F11" s="509">
        <v>60</v>
      </c>
      <c r="G11" s="509"/>
      <c r="H11" s="509">
        <v>4</v>
      </c>
      <c r="I11" s="509"/>
      <c r="J11" s="509">
        <v>16</v>
      </c>
      <c r="K11" s="509"/>
      <c r="L11" s="19"/>
      <c r="M11" s="509">
        <v>6</v>
      </c>
      <c r="N11" s="509"/>
      <c r="O11" s="19"/>
      <c r="P11" s="19">
        <v>1</v>
      </c>
      <c r="Q11" s="33"/>
      <c r="R11" s="509">
        <v>9</v>
      </c>
      <c r="S11" s="509"/>
    </row>
    <row r="12" spans="1:19" s="2" customFormat="1" ht="13.5" customHeight="1">
      <c r="A12" s="420" t="s">
        <v>119</v>
      </c>
      <c r="B12" s="420"/>
      <c r="C12" s="420"/>
      <c r="D12" s="420"/>
      <c r="E12" s="420"/>
      <c r="F12" s="509">
        <v>60</v>
      </c>
      <c r="G12" s="509"/>
      <c r="H12" s="509">
        <v>4</v>
      </c>
      <c r="I12" s="509"/>
      <c r="J12" s="509">
        <v>1</v>
      </c>
      <c r="K12" s="509"/>
      <c r="L12" s="19"/>
      <c r="M12" s="509" t="s">
        <v>692</v>
      </c>
      <c r="N12" s="509"/>
      <c r="O12" s="19"/>
      <c r="P12" s="19" t="s">
        <v>692</v>
      </c>
      <c r="Q12" s="33"/>
      <c r="R12" s="509">
        <v>1</v>
      </c>
      <c r="S12" s="509"/>
    </row>
    <row r="13" spans="1:19" s="26" customFormat="1" ht="11.25">
      <c r="A13" s="394" t="s">
        <v>511</v>
      </c>
      <c r="B13" s="376"/>
      <c r="C13" s="376"/>
      <c r="D13" s="376"/>
      <c r="E13" s="377"/>
      <c r="F13" s="510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</row>
    <row r="14" spans="1:19" s="2" customFormat="1" ht="13.5" customHeight="1">
      <c r="A14" s="420" t="s">
        <v>180</v>
      </c>
      <c r="B14" s="420"/>
      <c r="C14" s="420"/>
      <c r="D14" s="420"/>
      <c r="E14" s="420"/>
      <c r="F14" s="509">
        <v>60</v>
      </c>
      <c r="G14" s="509"/>
      <c r="H14" s="509">
        <v>4</v>
      </c>
      <c r="I14" s="509"/>
      <c r="J14" s="509">
        <v>10</v>
      </c>
      <c r="K14" s="509"/>
      <c r="L14" s="19"/>
      <c r="M14" s="509">
        <v>2</v>
      </c>
      <c r="N14" s="509"/>
      <c r="O14" s="19"/>
      <c r="P14" s="19" t="s">
        <v>692</v>
      </c>
      <c r="Q14" s="33"/>
      <c r="R14" s="509">
        <v>8</v>
      </c>
      <c r="S14" s="509"/>
    </row>
    <row r="15" spans="1:19" s="2" customFormat="1" ht="13.5" customHeight="1">
      <c r="A15" s="420" t="s">
        <v>181</v>
      </c>
      <c r="B15" s="420"/>
      <c r="C15" s="420"/>
      <c r="D15" s="420"/>
      <c r="E15" s="420"/>
      <c r="F15" s="509">
        <v>30</v>
      </c>
      <c r="G15" s="509"/>
      <c r="H15" s="509">
        <v>2</v>
      </c>
      <c r="I15" s="509"/>
      <c r="J15" s="509">
        <v>1</v>
      </c>
      <c r="K15" s="509"/>
      <c r="L15" s="19"/>
      <c r="M15" s="509" t="s">
        <v>692</v>
      </c>
      <c r="N15" s="509"/>
      <c r="O15" s="19"/>
      <c r="P15" s="19" t="s">
        <v>692</v>
      </c>
      <c r="Q15" s="33"/>
      <c r="R15" s="509">
        <v>1</v>
      </c>
      <c r="S15" s="509"/>
    </row>
    <row r="16" spans="1:19" s="26" customFormat="1" ht="11.25">
      <c r="A16" s="394" t="s">
        <v>520</v>
      </c>
      <c r="B16" s="376"/>
      <c r="C16" s="376"/>
      <c r="D16" s="376"/>
      <c r="E16" s="377"/>
      <c r="F16" s="510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</row>
    <row r="17" spans="1:19" s="2" customFormat="1" ht="13.5" customHeight="1">
      <c r="A17" s="420" t="s">
        <v>1182</v>
      </c>
      <c r="B17" s="420"/>
      <c r="C17" s="420"/>
      <c r="D17" s="420"/>
      <c r="E17" s="420"/>
      <c r="F17" s="509">
        <v>60</v>
      </c>
      <c r="G17" s="509"/>
      <c r="H17" s="509">
        <v>4</v>
      </c>
      <c r="I17" s="509"/>
      <c r="J17" s="509">
        <v>15</v>
      </c>
      <c r="K17" s="509"/>
      <c r="L17" s="19"/>
      <c r="M17" s="509" t="s">
        <v>692</v>
      </c>
      <c r="N17" s="509"/>
      <c r="O17" s="19"/>
      <c r="P17" s="19" t="s">
        <v>692</v>
      </c>
      <c r="Q17" s="33"/>
      <c r="R17" s="509" t="s">
        <v>692</v>
      </c>
      <c r="S17" s="509"/>
    </row>
    <row r="18" spans="1:19" s="26" customFormat="1" ht="11.25">
      <c r="A18" s="394" t="s">
        <v>521</v>
      </c>
      <c r="B18" s="376"/>
      <c r="C18" s="376"/>
      <c r="D18" s="376"/>
      <c r="E18" s="377"/>
      <c r="F18" s="510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</row>
    <row r="19" spans="1:19" s="2" customFormat="1" ht="13.5" customHeight="1">
      <c r="A19" s="420" t="s">
        <v>214</v>
      </c>
      <c r="B19" s="420"/>
      <c r="C19" s="420"/>
      <c r="D19" s="420"/>
      <c r="E19" s="420"/>
      <c r="F19" s="509">
        <v>90</v>
      </c>
      <c r="G19" s="509"/>
      <c r="H19" s="509">
        <v>4</v>
      </c>
      <c r="I19" s="509"/>
      <c r="J19" s="512">
        <v>3</v>
      </c>
      <c r="K19" s="513"/>
      <c r="L19" s="19"/>
      <c r="M19" s="509" t="s">
        <v>692</v>
      </c>
      <c r="N19" s="509"/>
      <c r="O19" s="19"/>
      <c r="P19" s="19" t="s">
        <v>692</v>
      </c>
      <c r="Q19" s="33"/>
      <c r="R19" s="509">
        <v>3</v>
      </c>
      <c r="S19" s="509"/>
    </row>
    <row r="20" spans="1:19" s="26" customFormat="1" ht="11.25">
      <c r="A20" s="394" t="s">
        <v>32</v>
      </c>
      <c r="B20" s="376"/>
      <c r="C20" s="376"/>
      <c r="D20" s="376"/>
      <c r="E20" s="377"/>
      <c r="F20" s="510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</row>
    <row r="21" spans="1:19" s="2" customFormat="1" ht="13.5" customHeight="1">
      <c r="A21" s="420" t="s">
        <v>326</v>
      </c>
      <c r="B21" s="420"/>
      <c r="C21" s="420"/>
      <c r="D21" s="420"/>
      <c r="E21" s="420"/>
      <c r="F21" s="509">
        <v>60</v>
      </c>
      <c r="G21" s="509"/>
      <c r="H21" s="509">
        <v>4</v>
      </c>
      <c r="I21" s="509"/>
      <c r="J21" s="509">
        <v>5</v>
      </c>
      <c r="K21" s="509"/>
      <c r="L21" s="19"/>
      <c r="M21" s="509">
        <v>1</v>
      </c>
      <c r="N21" s="509"/>
      <c r="O21" s="19"/>
      <c r="P21" s="19" t="s">
        <v>692</v>
      </c>
      <c r="Q21" s="33"/>
      <c r="R21" s="509">
        <v>4</v>
      </c>
      <c r="S21" s="509"/>
    </row>
    <row r="22" spans="1:19" s="26" customFormat="1" ht="11.25">
      <c r="A22" s="394" t="s">
        <v>1019</v>
      </c>
      <c r="B22" s="376"/>
      <c r="C22" s="376"/>
      <c r="D22" s="376"/>
      <c r="E22" s="377"/>
      <c r="F22" s="510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</row>
    <row r="23" spans="1:19" s="2" customFormat="1" ht="13.5" customHeight="1">
      <c r="A23" s="420" t="s">
        <v>223</v>
      </c>
      <c r="B23" s="420"/>
      <c r="C23" s="420"/>
      <c r="D23" s="420"/>
      <c r="E23" s="420"/>
      <c r="F23" s="509">
        <v>60</v>
      </c>
      <c r="G23" s="509"/>
      <c r="H23" s="509">
        <v>4</v>
      </c>
      <c r="I23" s="509"/>
      <c r="J23" s="509">
        <v>5</v>
      </c>
      <c r="K23" s="509"/>
      <c r="L23" s="19"/>
      <c r="M23" s="509" t="s">
        <v>692</v>
      </c>
      <c r="N23" s="509"/>
      <c r="O23" s="19"/>
      <c r="P23" s="19" t="s">
        <v>692</v>
      </c>
      <c r="Q23" s="33"/>
      <c r="R23" s="509">
        <v>5</v>
      </c>
      <c r="S23" s="509"/>
    </row>
    <row r="24" spans="1:19" s="2" customFormat="1" ht="13.5" customHeight="1">
      <c r="A24" s="420" t="s">
        <v>181</v>
      </c>
      <c r="B24" s="420"/>
      <c r="C24" s="420"/>
      <c r="D24" s="420"/>
      <c r="E24" s="420"/>
      <c r="F24" s="509">
        <v>30</v>
      </c>
      <c r="G24" s="509"/>
      <c r="H24" s="509">
        <v>2</v>
      </c>
      <c r="I24" s="509"/>
      <c r="J24" s="509">
        <v>1</v>
      </c>
      <c r="K24" s="509"/>
      <c r="L24" s="19"/>
      <c r="M24" s="509" t="s">
        <v>692</v>
      </c>
      <c r="N24" s="509"/>
      <c r="O24" s="19"/>
      <c r="P24" s="19" t="s">
        <v>692</v>
      </c>
      <c r="Q24" s="33"/>
      <c r="R24" s="509">
        <v>1</v>
      </c>
      <c r="S24" s="509"/>
    </row>
    <row r="25" spans="1:19" s="2" customFormat="1" ht="13.5" customHeight="1">
      <c r="A25" s="420" t="s">
        <v>1183</v>
      </c>
      <c r="B25" s="420"/>
      <c r="C25" s="420"/>
      <c r="D25" s="420"/>
      <c r="E25" s="420"/>
      <c r="F25" s="509">
        <v>54</v>
      </c>
      <c r="G25" s="509"/>
      <c r="H25" s="509">
        <v>3</v>
      </c>
      <c r="I25" s="509"/>
      <c r="J25" s="509">
        <v>15</v>
      </c>
      <c r="K25" s="509"/>
      <c r="L25" s="19"/>
      <c r="M25" s="509" t="s">
        <v>692</v>
      </c>
      <c r="N25" s="509"/>
      <c r="O25" s="19"/>
      <c r="P25" s="19" t="s">
        <v>692</v>
      </c>
      <c r="Q25" s="33"/>
      <c r="R25" s="509">
        <v>15</v>
      </c>
      <c r="S25" s="509"/>
    </row>
    <row r="26" spans="1:19" s="26" customFormat="1" ht="11.25">
      <c r="A26" s="394" t="s">
        <v>1393</v>
      </c>
      <c r="B26" s="376"/>
      <c r="C26" s="376"/>
      <c r="D26" s="376"/>
      <c r="E26" s="377"/>
      <c r="F26" s="510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</row>
    <row r="27" spans="1:19" s="2" customFormat="1" ht="13.5" customHeight="1">
      <c r="A27" s="420" t="s">
        <v>315</v>
      </c>
      <c r="B27" s="420"/>
      <c r="C27" s="420"/>
      <c r="D27" s="420"/>
      <c r="E27" s="420"/>
      <c r="F27" s="509">
        <v>45</v>
      </c>
      <c r="G27" s="509"/>
      <c r="H27" s="509">
        <v>3</v>
      </c>
      <c r="I27" s="509"/>
      <c r="J27" s="509">
        <v>1</v>
      </c>
      <c r="K27" s="509"/>
      <c r="L27" s="19"/>
      <c r="M27" s="509" t="s">
        <v>692</v>
      </c>
      <c r="N27" s="509"/>
      <c r="O27" s="19"/>
      <c r="P27" s="19" t="s">
        <v>692</v>
      </c>
      <c r="Q27" s="33"/>
      <c r="R27" s="509">
        <v>1</v>
      </c>
      <c r="S27" s="509"/>
    </row>
    <row r="28" spans="1:19" s="26" customFormat="1" ht="11.25">
      <c r="A28" s="394" t="s">
        <v>532</v>
      </c>
      <c r="B28" s="376"/>
      <c r="C28" s="376"/>
      <c r="D28" s="376"/>
      <c r="E28" s="377"/>
      <c r="F28" s="510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</row>
    <row r="29" spans="1:19" s="2" customFormat="1" ht="13.5" customHeight="1">
      <c r="A29" s="420" t="s">
        <v>265</v>
      </c>
      <c r="B29" s="420"/>
      <c r="C29" s="420"/>
      <c r="D29" s="420"/>
      <c r="E29" s="420"/>
      <c r="F29" s="509">
        <v>60</v>
      </c>
      <c r="G29" s="509"/>
      <c r="H29" s="509">
        <v>4</v>
      </c>
      <c r="I29" s="509"/>
      <c r="J29" s="509">
        <v>3</v>
      </c>
      <c r="K29" s="509"/>
      <c r="L29" s="19"/>
      <c r="M29" s="509" t="s">
        <v>692</v>
      </c>
      <c r="N29" s="509"/>
      <c r="O29" s="19"/>
      <c r="P29" s="19" t="s">
        <v>692</v>
      </c>
      <c r="Q29" s="33"/>
      <c r="R29" s="509">
        <v>3</v>
      </c>
      <c r="S29" s="509"/>
    </row>
    <row r="30" spans="1:19" s="26" customFormat="1" ht="11.25">
      <c r="A30" s="394" t="s">
        <v>1212</v>
      </c>
      <c r="B30" s="376"/>
      <c r="C30" s="376"/>
      <c r="D30" s="376"/>
      <c r="E30" s="377"/>
      <c r="F30" s="510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</row>
    <row r="31" spans="1:19" s="2" customFormat="1" ht="13.5" customHeight="1">
      <c r="A31" s="420" t="s">
        <v>273</v>
      </c>
      <c r="B31" s="420"/>
      <c r="C31" s="420"/>
      <c r="D31" s="420"/>
      <c r="E31" s="420"/>
      <c r="F31" s="509">
        <v>60</v>
      </c>
      <c r="G31" s="509"/>
      <c r="H31" s="509">
        <v>4</v>
      </c>
      <c r="I31" s="509"/>
      <c r="J31" s="509">
        <v>1</v>
      </c>
      <c r="K31" s="509"/>
      <c r="L31" s="19"/>
      <c r="M31" s="509" t="s">
        <v>692</v>
      </c>
      <c r="N31" s="509"/>
      <c r="O31" s="19"/>
      <c r="P31" s="19" t="s">
        <v>692</v>
      </c>
      <c r="Q31" s="33"/>
      <c r="R31" s="509">
        <v>1</v>
      </c>
      <c r="S31" s="509"/>
    </row>
    <row r="32" spans="1:19" s="26" customFormat="1" ht="11.25">
      <c r="A32" s="394" t="s">
        <v>1301</v>
      </c>
      <c r="B32" s="376"/>
      <c r="C32" s="376"/>
      <c r="D32" s="376"/>
      <c r="E32" s="377"/>
      <c r="F32" s="510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</row>
    <row r="33" spans="1:19" s="2" customFormat="1" ht="13.5" customHeight="1">
      <c r="A33" s="420" t="s">
        <v>296</v>
      </c>
      <c r="B33" s="420"/>
      <c r="C33" s="420"/>
      <c r="D33" s="420"/>
      <c r="E33" s="420"/>
      <c r="F33" s="509">
        <v>60</v>
      </c>
      <c r="G33" s="509"/>
      <c r="H33" s="509">
        <v>4</v>
      </c>
      <c r="I33" s="509"/>
      <c r="J33" s="509">
        <v>1</v>
      </c>
      <c r="K33" s="509"/>
      <c r="L33" s="19"/>
      <c r="M33" s="509" t="s">
        <v>692</v>
      </c>
      <c r="N33" s="509"/>
      <c r="O33" s="19"/>
      <c r="P33" s="19" t="s">
        <v>692</v>
      </c>
      <c r="Q33" s="33"/>
      <c r="R33" s="509">
        <v>1</v>
      </c>
      <c r="S33" s="509"/>
    </row>
  </sheetData>
  <sheetProtection password="CEFE" sheet="1" objects="1" scenarios="1"/>
  <mergeCells count="131">
    <mergeCell ref="H27:I27"/>
    <mergeCell ref="J27:K27"/>
    <mergeCell ref="M27:N27"/>
    <mergeCell ref="R27:S27"/>
    <mergeCell ref="H21:I21"/>
    <mergeCell ref="J21:K21"/>
    <mergeCell ref="M21:N21"/>
    <mergeCell ref="R21:S21"/>
    <mergeCell ref="M9:N9"/>
    <mergeCell ref="R9:S9"/>
    <mergeCell ref="A9:E9"/>
    <mergeCell ref="F9:G9"/>
    <mergeCell ref="H9:I9"/>
    <mergeCell ref="J9:K9"/>
    <mergeCell ref="A1:S1"/>
    <mergeCell ref="A2:S2"/>
    <mergeCell ref="R3:S3"/>
    <mergeCell ref="P3:Q3"/>
    <mergeCell ref="E3:O3"/>
    <mergeCell ref="A4:S5"/>
    <mergeCell ref="A6:E6"/>
    <mergeCell ref="F6:G6"/>
    <mergeCell ref="H6:I6"/>
    <mergeCell ref="J6:K6"/>
    <mergeCell ref="M6:N6"/>
    <mergeCell ref="R6:S6"/>
    <mergeCell ref="A7:E7"/>
    <mergeCell ref="F7:S7"/>
    <mergeCell ref="A10:E10"/>
    <mergeCell ref="F10:S10"/>
    <mergeCell ref="A8:E8"/>
    <mergeCell ref="F8:G8"/>
    <mergeCell ref="H8:I8"/>
    <mergeCell ref="J8:K8"/>
    <mergeCell ref="M8:N8"/>
    <mergeCell ref="R8:S8"/>
    <mergeCell ref="A11:E11"/>
    <mergeCell ref="F11:G11"/>
    <mergeCell ref="H11:I11"/>
    <mergeCell ref="J11:K11"/>
    <mergeCell ref="A12:E12"/>
    <mergeCell ref="F12:G12"/>
    <mergeCell ref="H12:I12"/>
    <mergeCell ref="J12:K12"/>
    <mergeCell ref="M11:N11"/>
    <mergeCell ref="R11:S11"/>
    <mergeCell ref="M12:N12"/>
    <mergeCell ref="R12:S12"/>
    <mergeCell ref="A13:E13"/>
    <mergeCell ref="F13:S13"/>
    <mergeCell ref="A14:E14"/>
    <mergeCell ref="F14:G14"/>
    <mergeCell ref="H14:I14"/>
    <mergeCell ref="J14:K14"/>
    <mergeCell ref="M14:N14"/>
    <mergeCell ref="R14:S14"/>
    <mergeCell ref="M15:N15"/>
    <mergeCell ref="R15:S15"/>
    <mergeCell ref="A16:E16"/>
    <mergeCell ref="F16:S16"/>
    <mergeCell ref="A15:E15"/>
    <mergeCell ref="F15:G15"/>
    <mergeCell ref="H15:I15"/>
    <mergeCell ref="J15:K15"/>
    <mergeCell ref="M17:N17"/>
    <mergeCell ref="R17:S17"/>
    <mergeCell ref="A18:E18"/>
    <mergeCell ref="F18:S18"/>
    <mergeCell ref="A17:E17"/>
    <mergeCell ref="F17:G17"/>
    <mergeCell ref="H17:I17"/>
    <mergeCell ref="J17:K17"/>
    <mergeCell ref="R19:S19"/>
    <mergeCell ref="J19:K19"/>
    <mergeCell ref="A21:E21"/>
    <mergeCell ref="F21:G21"/>
    <mergeCell ref="M19:N19"/>
    <mergeCell ref="A19:E19"/>
    <mergeCell ref="F19:G19"/>
    <mergeCell ref="H19:I19"/>
    <mergeCell ref="A20:E20"/>
    <mergeCell ref="F20:S20"/>
    <mergeCell ref="A22:E22"/>
    <mergeCell ref="F22:S22"/>
    <mergeCell ref="A23:E23"/>
    <mergeCell ref="F23:G23"/>
    <mergeCell ref="H23:I23"/>
    <mergeCell ref="J23:K23"/>
    <mergeCell ref="M23:N23"/>
    <mergeCell ref="R23:S23"/>
    <mergeCell ref="R25:S25"/>
    <mergeCell ref="A24:E24"/>
    <mergeCell ref="F24:G24"/>
    <mergeCell ref="H24:I24"/>
    <mergeCell ref="J24:K24"/>
    <mergeCell ref="M24:N24"/>
    <mergeCell ref="R24:S24"/>
    <mergeCell ref="A25:E25"/>
    <mergeCell ref="F25:G25"/>
    <mergeCell ref="A27:E27"/>
    <mergeCell ref="F27:G27"/>
    <mergeCell ref="A3:D3"/>
    <mergeCell ref="A28:E28"/>
    <mergeCell ref="F28:S28"/>
    <mergeCell ref="H25:I25"/>
    <mergeCell ref="J25:K25"/>
    <mergeCell ref="A26:E26"/>
    <mergeCell ref="F26:S26"/>
    <mergeCell ref="M25:N25"/>
    <mergeCell ref="M29:N29"/>
    <mergeCell ref="R29:S29"/>
    <mergeCell ref="A30:E30"/>
    <mergeCell ref="F30:S30"/>
    <mergeCell ref="A29:E29"/>
    <mergeCell ref="F29:G29"/>
    <mergeCell ref="H29:I29"/>
    <mergeCell ref="J29:K29"/>
    <mergeCell ref="M31:N31"/>
    <mergeCell ref="R31:S31"/>
    <mergeCell ref="A32:E32"/>
    <mergeCell ref="F32:S32"/>
    <mergeCell ref="A31:E31"/>
    <mergeCell ref="F31:G31"/>
    <mergeCell ref="H31:I31"/>
    <mergeCell ref="J31:K31"/>
    <mergeCell ref="M33:N33"/>
    <mergeCell ref="R33:S33"/>
    <mergeCell ref="A33:E33"/>
    <mergeCell ref="F33:G33"/>
    <mergeCell ref="H33:I33"/>
    <mergeCell ref="J33:K33"/>
  </mergeCells>
  <conditionalFormatting sqref="J8:K9 J11:K12 J14:K15 J17:K17 J19:K19 J21:K21 J23:K25 J27:K27 J29:K29 J31:K31 J33:K33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1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499"/>
    </row>
    <row r="2" spans="1:19" ht="13.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19" ht="13.5" thickBot="1">
      <c r="A3" s="502" t="s">
        <v>405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0" t="s">
        <v>417</v>
      </c>
      <c r="Q3" s="391"/>
      <c r="R3" s="388" t="s">
        <v>682</v>
      </c>
      <c r="S3" s="389"/>
    </row>
    <row r="4" spans="1:19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19" s="8" customFormat="1" ht="13.5" thickBo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</row>
    <row r="6" spans="1:19" ht="13.5" thickBot="1">
      <c r="A6" s="514" t="s">
        <v>407</v>
      </c>
      <c r="B6" s="514"/>
      <c r="C6" s="514"/>
      <c r="D6" s="514"/>
      <c r="E6" s="514"/>
      <c r="F6" s="514" t="s">
        <v>402</v>
      </c>
      <c r="G6" s="514"/>
      <c r="H6" s="514" t="s">
        <v>408</v>
      </c>
      <c r="I6" s="514"/>
      <c r="J6" s="514" t="s">
        <v>409</v>
      </c>
      <c r="K6" s="514"/>
      <c r="L6" s="11"/>
      <c r="M6" s="514" t="s">
        <v>478</v>
      </c>
      <c r="N6" s="514"/>
      <c r="O6" s="11"/>
      <c r="P6" s="11" t="s">
        <v>406</v>
      </c>
      <c r="Q6" s="11"/>
      <c r="R6" s="514" t="s">
        <v>362</v>
      </c>
      <c r="S6" s="514"/>
    </row>
    <row r="7" spans="1:19" s="26" customFormat="1" ht="11.25">
      <c r="A7" s="394" t="s">
        <v>96</v>
      </c>
      <c r="B7" s="376"/>
      <c r="C7" s="376"/>
      <c r="D7" s="376"/>
      <c r="E7" s="377"/>
      <c r="F7" s="510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</row>
    <row r="8" spans="1:19" s="2" customFormat="1" ht="13.5" customHeight="1">
      <c r="A8" s="420" t="s">
        <v>102</v>
      </c>
      <c r="B8" s="420"/>
      <c r="C8" s="420"/>
      <c r="D8" s="420"/>
      <c r="E8" s="420"/>
      <c r="F8" s="509">
        <v>60</v>
      </c>
      <c r="G8" s="509"/>
      <c r="H8" s="509">
        <v>4</v>
      </c>
      <c r="I8" s="509"/>
      <c r="J8" s="509">
        <v>54</v>
      </c>
      <c r="K8" s="509"/>
      <c r="L8" s="19"/>
      <c r="M8" s="509">
        <v>10</v>
      </c>
      <c r="N8" s="509"/>
      <c r="O8" s="19"/>
      <c r="P8" s="19">
        <v>20</v>
      </c>
      <c r="Q8" s="33"/>
      <c r="R8" s="509">
        <v>24</v>
      </c>
      <c r="S8" s="509"/>
    </row>
    <row r="9" spans="1:19" s="2" customFormat="1" ht="13.5" customHeight="1">
      <c r="A9" s="420" t="s">
        <v>103</v>
      </c>
      <c r="B9" s="420"/>
      <c r="C9" s="420"/>
      <c r="D9" s="420"/>
      <c r="E9" s="420"/>
      <c r="F9" s="509">
        <v>60</v>
      </c>
      <c r="G9" s="509"/>
      <c r="H9" s="509">
        <v>4</v>
      </c>
      <c r="I9" s="509"/>
      <c r="J9" s="509">
        <v>41</v>
      </c>
      <c r="K9" s="509"/>
      <c r="L9" s="19"/>
      <c r="M9" s="509">
        <v>17</v>
      </c>
      <c r="N9" s="509"/>
      <c r="O9" s="19"/>
      <c r="P9" s="19">
        <v>14</v>
      </c>
      <c r="Q9" s="33"/>
      <c r="R9" s="509">
        <v>10</v>
      </c>
      <c r="S9" s="509"/>
    </row>
    <row r="10" spans="1:19" s="2" customFormat="1" ht="13.5" customHeight="1">
      <c r="A10" s="420" t="s">
        <v>104</v>
      </c>
      <c r="B10" s="420"/>
      <c r="C10" s="420"/>
      <c r="D10" s="420"/>
      <c r="E10" s="420"/>
      <c r="F10" s="509">
        <v>60</v>
      </c>
      <c r="G10" s="509"/>
      <c r="H10" s="509">
        <v>4</v>
      </c>
      <c r="I10" s="509"/>
      <c r="J10" s="509">
        <v>66</v>
      </c>
      <c r="K10" s="509"/>
      <c r="L10" s="19"/>
      <c r="M10" s="509">
        <v>7</v>
      </c>
      <c r="N10" s="509"/>
      <c r="O10" s="19"/>
      <c r="P10" s="19">
        <v>34</v>
      </c>
      <c r="Q10" s="33"/>
      <c r="R10" s="509">
        <v>25</v>
      </c>
      <c r="S10" s="509"/>
    </row>
    <row r="11" spans="1:19" s="2" customFormat="1" ht="13.5" customHeight="1">
      <c r="A11" s="420" t="s">
        <v>105</v>
      </c>
      <c r="B11" s="420"/>
      <c r="C11" s="420"/>
      <c r="D11" s="420"/>
      <c r="E11" s="420"/>
      <c r="F11" s="509">
        <v>60</v>
      </c>
      <c r="G11" s="509"/>
      <c r="H11" s="509">
        <v>4</v>
      </c>
      <c r="I11" s="509"/>
      <c r="J11" s="509">
        <v>63</v>
      </c>
      <c r="K11" s="509"/>
      <c r="L11" s="19"/>
      <c r="M11" s="509">
        <v>3</v>
      </c>
      <c r="N11" s="509"/>
      <c r="O11" s="19"/>
      <c r="P11" s="19">
        <v>15</v>
      </c>
      <c r="Q11" s="33"/>
      <c r="R11" s="509">
        <v>45</v>
      </c>
      <c r="S11" s="509"/>
    </row>
    <row r="12" spans="1:19" s="26" customFormat="1" ht="11.25">
      <c r="A12" s="394" t="s">
        <v>515</v>
      </c>
      <c r="B12" s="376"/>
      <c r="C12" s="376"/>
      <c r="D12" s="376"/>
      <c r="E12" s="377"/>
      <c r="F12" s="510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</row>
    <row r="13" spans="1:19" s="2" customFormat="1" ht="13.5" customHeight="1">
      <c r="A13" s="420" t="s">
        <v>322</v>
      </c>
      <c r="B13" s="420"/>
      <c r="C13" s="420"/>
      <c r="D13" s="420"/>
      <c r="E13" s="420"/>
      <c r="F13" s="509">
        <v>60</v>
      </c>
      <c r="G13" s="509"/>
      <c r="H13" s="509">
        <v>4</v>
      </c>
      <c r="I13" s="509"/>
      <c r="J13" s="509">
        <v>49</v>
      </c>
      <c r="K13" s="509"/>
      <c r="L13" s="19"/>
      <c r="M13" s="509">
        <v>2</v>
      </c>
      <c r="N13" s="509"/>
      <c r="O13" s="19"/>
      <c r="P13" s="19">
        <v>19</v>
      </c>
      <c r="Q13" s="33"/>
      <c r="R13" s="509">
        <v>28</v>
      </c>
      <c r="S13" s="509"/>
    </row>
    <row r="14" spans="1:19" s="2" customFormat="1" ht="13.5" customHeight="1">
      <c r="A14" s="420" t="s">
        <v>323</v>
      </c>
      <c r="B14" s="420"/>
      <c r="C14" s="420"/>
      <c r="D14" s="420"/>
      <c r="E14" s="420"/>
      <c r="F14" s="509">
        <v>60</v>
      </c>
      <c r="G14" s="509"/>
      <c r="H14" s="509">
        <v>4</v>
      </c>
      <c r="I14" s="509"/>
      <c r="J14" s="509">
        <v>2</v>
      </c>
      <c r="K14" s="509"/>
      <c r="L14" s="19"/>
      <c r="M14" s="509" t="s">
        <v>692</v>
      </c>
      <c r="N14" s="509"/>
      <c r="O14" s="19"/>
      <c r="P14" s="19" t="s">
        <v>692</v>
      </c>
      <c r="Q14" s="33"/>
      <c r="R14" s="509">
        <v>2</v>
      </c>
      <c r="S14" s="509"/>
    </row>
    <row r="15" spans="1:19" s="26" customFormat="1" ht="11.25">
      <c r="A15" s="394" t="s">
        <v>516</v>
      </c>
      <c r="B15" s="376"/>
      <c r="C15" s="376"/>
      <c r="D15" s="376"/>
      <c r="E15" s="377"/>
      <c r="F15" s="510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</row>
    <row r="16" spans="1:19" s="2" customFormat="1" ht="13.5" customHeight="1">
      <c r="A16" s="420" t="s">
        <v>153</v>
      </c>
      <c r="B16" s="420"/>
      <c r="C16" s="420"/>
      <c r="D16" s="420"/>
      <c r="E16" s="420"/>
      <c r="F16" s="509">
        <v>60</v>
      </c>
      <c r="G16" s="509"/>
      <c r="H16" s="509">
        <v>4</v>
      </c>
      <c r="I16" s="509"/>
      <c r="J16" s="509">
        <v>53</v>
      </c>
      <c r="K16" s="509"/>
      <c r="L16" s="19"/>
      <c r="M16" s="509">
        <v>2</v>
      </c>
      <c r="N16" s="509"/>
      <c r="O16" s="19"/>
      <c r="P16" s="19">
        <v>11</v>
      </c>
      <c r="Q16" s="33"/>
      <c r="R16" s="509">
        <v>40</v>
      </c>
      <c r="S16" s="509"/>
    </row>
    <row r="17" spans="1:19" s="2" customFormat="1" ht="13.5" customHeight="1">
      <c r="A17" s="420" t="s">
        <v>154</v>
      </c>
      <c r="B17" s="420"/>
      <c r="C17" s="420"/>
      <c r="D17" s="420"/>
      <c r="E17" s="420"/>
      <c r="F17" s="509">
        <v>60</v>
      </c>
      <c r="G17" s="509"/>
      <c r="H17" s="509">
        <v>4</v>
      </c>
      <c r="I17" s="509"/>
      <c r="J17" s="509">
        <v>59</v>
      </c>
      <c r="K17" s="509"/>
      <c r="L17" s="19"/>
      <c r="M17" s="509">
        <v>8</v>
      </c>
      <c r="N17" s="509"/>
      <c r="O17" s="19"/>
      <c r="P17" s="19">
        <v>32</v>
      </c>
      <c r="Q17" s="33"/>
      <c r="R17" s="509">
        <v>19</v>
      </c>
      <c r="S17" s="509"/>
    </row>
    <row r="18" spans="1:19" s="26" customFormat="1" ht="11.25">
      <c r="A18" s="394" t="s">
        <v>831</v>
      </c>
      <c r="B18" s="376"/>
      <c r="C18" s="376"/>
      <c r="D18" s="376"/>
      <c r="E18" s="377"/>
      <c r="F18" s="510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</row>
    <row r="19" spans="1:19" s="2" customFormat="1" ht="13.5" customHeight="1">
      <c r="A19" s="420" t="s">
        <v>163</v>
      </c>
      <c r="B19" s="420"/>
      <c r="C19" s="420"/>
      <c r="D19" s="420"/>
      <c r="E19" s="420"/>
      <c r="F19" s="509">
        <v>60</v>
      </c>
      <c r="G19" s="509"/>
      <c r="H19" s="509">
        <v>4</v>
      </c>
      <c r="I19" s="509"/>
      <c r="J19" s="509">
        <v>63</v>
      </c>
      <c r="K19" s="509"/>
      <c r="L19" s="19"/>
      <c r="M19" s="509">
        <v>7</v>
      </c>
      <c r="N19" s="509"/>
      <c r="O19" s="19"/>
      <c r="P19" s="19">
        <v>22</v>
      </c>
      <c r="Q19" s="33"/>
      <c r="R19" s="509">
        <v>34</v>
      </c>
      <c r="S19" s="509"/>
    </row>
    <row r="20" spans="1:19" s="2" customFormat="1" ht="13.5" customHeight="1">
      <c r="A20" s="420" t="s">
        <v>164</v>
      </c>
      <c r="B20" s="420"/>
      <c r="C20" s="420"/>
      <c r="D20" s="420"/>
      <c r="E20" s="420"/>
      <c r="F20" s="509">
        <v>60</v>
      </c>
      <c r="G20" s="509"/>
      <c r="H20" s="509">
        <v>4</v>
      </c>
      <c r="I20" s="509"/>
      <c r="J20" s="509">
        <v>67</v>
      </c>
      <c r="K20" s="509"/>
      <c r="L20" s="19"/>
      <c r="M20" s="509">
        <v>23</v>
      </c>
      <c r="N20" s="509"/>
      <c r="O20" s="19"/>
      <c r="P20" s="19">
        <v>24</v>
      </c>
      <c r="Q20" s="33"/>
      <c r="R20" s="509">
        <v>20</v>
      </c>
      <c r="S20" s="509"/>
    </row>
    <row r="21" spans="1:19" s="2" customFormat="1" ht="13.5" customHeight="1">
      <c r="A21" s="420" t="s">
        <v>165</v>
      </c>
      <c r="B21" s="420"/>
      <c r="C21" s="420"/>
      <c r="D21" s="420"/>
      <c r="E21" s="420"/>
      <c r="F21" s="509">
        <v>60</v>
      </c>
      <c r="G21" s="509"/>
      <c r="H21" s="509">
        <v>4</v>
      </c>
      <c r="I21" s="509"/>
      <c r="J21" s="509">
        <v>74</v>
      </c>
      <c r="K21" s="509"/>
      <c r="L21" s="19"/>
      <c r="M21" s="509">
        <v>38</v>
      </c>
      <c r="N21" s="509"/>
      <c r="O21" s="19"/>
      <c r="P21" s="19">
        <v>26</v>
      </c>
      <c r="Q21" s="33"/>
      <c r="R21" s="509">
        <v>10</v>
      </c>
      <c r="S21" s="509"/>
    </row>
    <row r="22" spans="1:19" s="26" customFormat="1" ht="11.25">
      <c r="A22" s="394" t="s">
        <v>710</v>
      </c>
      <c r="B22" s="376"/>
      <c r="C22" s="376"/>
      <c r="D22" s="376"/>
      <c r="E22" s="377"/>
      <c r="F22" s="510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</row>
    <row r="23" spans="1:19" s="2" customFormat="1" ht="13.5" customHeight="1">
      <c r="A23" s="420" t="s">
        <v>113</v>
      </c>
      <c r="B23" s="420"/>
      <c r="C23" s="420"/>
      <c r="D23" s="420"/>
      <c r="E23" s="420"/>
      <c r="F23" s="509">
        <v>60</v>
      </c>
      <c r="G23" s="509"/>
      <c r="H23" s="509">
        <v>4</v>
      </c>
      <c r="I23" s="509"/>
      <c r="J23" s="509">
        <v>39</v>
      </c>
      <c r="K23" s="509"/>
      <c r="L23" s="19"/>
      <c r="M23" s="509">
        <v>3</v>
      </c>
      <c r="N23" s="509"/>
      <c r="O23" s="19"/>
      <c r="P23" s="19">
        <v>11</v>
      </c>
      <c r="Q23" s="33"/>
      <c r="R23" s="509">
        <v>25</v>
      </c>
      <c r="S23" s="509"/>
    </row>
    <row r="24" spans="1:19" s="2" customFormat="1" ht="13.5" customHeight="1">
      <c r="A24" s="420" t="s">
        <v>114</v>
      </c>
      <c r="B24" s="420"/>
      <c r="C24" s="420"/>
      <c r="D24" s="420"/>
      <c r="E24" s="420"/>
      <c r="F24" s="509">
        <v>60</v>
      </c>
      <c r="G24" s="509"/>
      <c r="H24" s="509">
        <v>4</v>
      </c>
      <c r="I24" s="509"/>
      <c r="J24" s="509">
        <v>54</v>
      </c>
      <c r="K24" s="509"/>
      <c r="L24" s="19"/>
      <c r="M24" s="509">
        <v>25</v>
      </c>
      <c r="N24" s="509"/>
      <c r="O24" s="19"/>
      <c r="P24" s="19">
        <v>18</v>
      </c>
      <c r="Q24" s="33"/>
      <c r="R24" s="509">
        <v>11</v>
      </c>
      <c r="S24" s="509"/>
    </row>
    <row r="25" spans="1:19" s="2" customFormat="1" ht="13.5" customHeight="1">
      <c r="A25" s="420" t="s">
        <v>115</v>
      </c>
      <c r="B25" s="420"/>
      <c r="C25" s="420"/>
      <c r="D25" s="420"/>
      <c r="E25" s="420"/>
      <c r="F25" s="509">
        <v>90</v>
      </c>
      <c r="G25" s="509"/>
      <c r="H25" s="509">
        <v>6</v>
      </c>
      <c r="I25" s="509"/>
      <c r="J25" s="509">
        <v>39</v>
      </c>
      <c r="K25" s="509"/>
      <c r="L25" s="19"/>
      <c r="M25" s="509">
        <v>5</v>
      </c>
      <c r="N25" s="509"/>
      <c r="O25" s="19"/>
      <c r="P25" s="19">
        <v>5</v>
      </c>
      <c r="Q25" s="33"/>
      <c r="R25" s="509">
        <v>29</v>
      </c>
      <c r="S25" s="509"/>
    </row>
    <row r="26" spans="1:19" s="26" customFormat="1" ht="11.25">
      <c r="A26" s="394" t="s">
        <v>740</v>
      </c>
      <c r="B26" s="376"/>
      <c r="C26" s="376"/>
      <c r="D26" s="376"/>
      <c r="E26" s="377"/>
      <c r="F26" s="510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</row>
    <row r="27" spans="1:19" s="2" customFormat="1" ht="13.5" customHeight="1">
      <c r="A27" s="420" t="s">
        <v>120</v>
      </c>
      <c r="B27" s="420"/>
      <c r="C27" s="420"/>
      <c r="D27" s="420"/>
      <c r="E27" s="420"/>
      <c r="F27" s="509">
        <v>60</v>
      </c>
      <c r="G27" s="509"/>
      <c r="H27" s="509">
        <v>4</v>
      </c>
      <c r="I27" s="509"/>
      <c r="J27" s="509">
        <v>75</v>
      </c>
      <c r="K27" s="509"/>
      <c r="L27" s="19"/>
      <c r="M27" s="509">
        <v>2</v>
      </c>
      <c r="N27" s="509"/>
      <c r="O27" s="19"/>
      <c r="P27" s="19">
        <v>14</v>
      </c>
      <c r="Q27" s="33"/>
      <c r="R27" s="509">
        <v>59</v>
      </c>
      <c r="S27" s="509"/>
    </row>
    <row r="28" spans="1:19" s="2" customFormat="1" ht="13.5" customHeight="1">
      <c r="A28" s="420" t="s">
        <v>121</v>
      </c>
      <c r="B28" s="420"/>
      <c r="C28" s="420"/>
      <c r="D28" s="420"/>
      <c r="E28" s="420"/>
      <c r="F28" s="509">
        <v>20</v>
      </c>
      <c r="G28" s="509"/>
      <c r="H28" s="509">
        <v>1.3</v>
      </c>
      <c r="I28" s="509"/>
      <c r="J28" s="509">
        <v>74</v>
      </c>
      <c r="K28" s="509"/>
      <c r="L28" s="19"/>
      <c r="M28" s="509">
        <v>7</v>
      </c>
      <c r="N28" s="509"/>
      <c r="O28" s="19"/>
      <c r="P28" s="19">
        <v>40</v>
      </c>
      <c r="Q28" s="33"/>
      <c r="R28" s="509">
        <v>27</v>
      </c>
      <c r="S28" s="509"/>
    </row>
    <row r="29" spans="1:19" s="26" customFormat="1" ht="11.25">
      <c r="A29" s="394" t="s">
        <v>518</v>
      </c>
      <c r="B29" s="376"/>
      <c r="C29" s="376"/>
      <c r="D29" s="376"/>
      <c r="E29" s="377"/>
      <c r="F29" s="510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</row>
    <row r="30" spans="1:19" s="2" customFormat="1" ht="13.5" customHeight="1">
      <c r="A30" s="420" t="s">
        <v>168</v>
      </c>
      <c r="B30" s="420"/>
      <c r="C30" s="420"/>
      <c r="D30" s="420"/>
      <c r="E30" s="420"/>
      <c r="F30" s="509">
        <v>60</v>
      </c>
      <c r="G30" s="509"/>
      <c r="H30" s="509">
        <v>4</v>
      </c>
      <c r="I30" s="509"/>
      <c r="J30" s="509">
        <v>3</v>
      </c>
      <c r="K30" s="509"/>
      <c r="L30" s="19"/>
      <c r="M30" s="509" t="s">
        <v>692</v>
      </c>
      <c r="N30" s="509"/>
      <c r="O30" s="19"/>
      <c r="P30" s="19" t="s">
        <v>692</v>
      </c>
      <c r="Q30" s="33"/>
      <c r="R30" s="509">
        <v>3</v>
      </c>
      <c r="S30" s="509"/>
    </row>
    <row r="31" spans="1:19" s="26" customFormat="1" ht="11.25">
      <c r="A31" s="394" t="s">
        <v>511</v>
      </c>
      <c r="B31" s="376"/>
      <c r="C31" s="376"/>
      <c r="D31" s="376"/>
      <c r="E31" s="377"/>
      <c r="F31" s="510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</row>
    <row r="32" spans="1:19" s="2" customFormat="1" ht="13.5" customHeight="1">
      <c r="A32" s="420" t="s">
        <v>182</v>
      </c>
      <c r="B32" s="420"/>
      <c r="C32" s="420"/>
      <c r="D32" s="420"/>
      <c r="E32" s="420"/>
      <c r="F32" s="509">
        <v>60</v>
      </c>
      <c r="G32" s="509"/>
      <c r="H32" s="509">
        <v>4</v>
      </c>
      <c r="I32" s="509"/>
      <c r="J32" s="509">
        <v>6</v>
      </c>
      <c r="K32" s="509"/>
      <c r="L32" s="19"/>
      <c r="M32" s="509">
        <v>1</v>
      </c>
      <c r="N32" s="509"/>
      <c r="O32" s="19"/>
      <c r="P32" s="19">
        <v>1</v>
      </c>
      <c r="Q32" s="33"/>
      <c r="R32" s="509">
        <v>4</v>
      </c>
      <c r="S32" s="509"/>
    </row>
    <row r="33" spans="1:19" s="2" customFormat="1" ht="13.5" customHeight="1">
      <c r="A33" s="420" t="s">
        <v>183</v>
      </c>
      <c r="B33" s="420"/>
      <c r="C33" s="420"/>
      <c r="D33" s="420"/>
      <c r="E33" s="420"/>
      <c r="F33" s="509">
        <v>20</v>
      </c>
      <c r="G33" s="509"/>
      <c r="H33" s="509">
        <v>1.3</v>
      </c>
      <c r="I33" s="509"/>
      <c r="J33" s="509">
        <v>80</v>
      </c>
      <c r="K33" s="509"/>
      <c r="L33" s="19"/>
      <c r="M33" s="509">
        <v>7</v>
      </c>
      <c r="N33" s="509"/>
      <c r="O33" s="19"/>
      <c r="P33" s="19">
        <v>18</v>
      </c>
      <c r="Q33" s="33"/>
      <c r="R33" s="509">
        <v>55</v>
      </c>
      <c r="S33" s="509"/>
    </row>
    <row r="34" spans="1:19" s="26" customFormat="1" ht="11.25">
      <c r="A34" s="394" t="s">
        <v>519</v>
      </c>
      <c r="B34" s="376"/>
      <c r="C34" s="376"/>
      <c r="D34" s="376"/>
      <c r="E34" s="377"/>
      <c r="F34" s="510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</row>
    <row r="35" spans="1:19" s="2" customFormat="1" ht="13.5" customHeight="1">
      <c r="A35" s="420" t="s">
        <v>191</v>
      </c>
      <c r="B35" s="420"/>
      <c r="C35" s="420"/>
      <c r="D35" s="420"/>
      <c r="E35" s="420"/>
      <c r="F35" s="509">
        <v>60</v>
      </c>
      <c r="G35" s="509"/>
      <c r="H35" s="509">
        <v>4</v>
      </c>
      <c r="I35" s="509"/>
      <c r="J35" s="509">
        <v>62</v>
      </c>
      <c r="K35" s="509"/>
      <c r="L35" s="19"/>
      <c r="M35" s="509">
        <v>6</v>
      </c>
      <c r="N35" s="509"/>
      <c r="O35" s="19"/>
      <c r="P35" s="19">
        <v>39</v>
      </c>
      <c r="Q35" s="33"/>
      <c r="R35" s="509">
        <v>17</v>
      </c>
      <c r="S35" s="509"/>
    </row>
    <row r="36" spans="1:19" s="2" customFormat="1" ht="13.5" customHeight="1">
      <c r="A36" s="420" t="s">
        <v>192</v>
      </c>
      <c r="B36" s="420"/>
      <c r="C36" s="420"/>
      <c r="D36" s="420"/>
      <c r="E36" s="420"/>
      <c r="F36" s="509">
        <v>60</v>
      </c>
      <c r="G36" s="509"/>
      <c r="H36" s="509">
        <v>4</v>
      </c>
      <c r="I36" s="509"/>
      <c r="J36" s="509">
        <v>5</v>
      </c>
      <c r="K36" s="509"/>
      <c r="L36" s="19"/>
      <c r="M36" s="509">
        <v>1</v>
      </c>
      <c r="N36" s="509"/>
      <c r="O36" s="19"/>
      <c r="P36" s="19">
        <v>1</v>
      </c>
      <c r="Q36" s="33"/>
      <c r="R36" s="509">
        <v>3</v>
      </c>
      <c r="S36" s="509"/>
    </row>
    <row r="37" spans="1:19" s="26" customFormat="1" ht="11.25">
      <c r="A37" s="394" t="s">
        <v>921</v>
      </c>
      <c r="B37" s="376"/>
      <c r="C37" s="376"/>
      <c r="D37" s="376"/>
      <c r="E37" s="377"/>
      <c r="F37" s="510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</row>
    <row r="38" spans="1:19" s="2" customFormat="1" ht="13.5" customHeight="1">
      <c r="A38" s="420" t="s">
        <v>196</v>
      </c>
      <c r="B38" s="420"/>
      <c r="C38" s="420"/>
      <c r="D38" s="420"/>
      <c r="E38" s="420"/>
      <c r="F38" s="509">
        <v>60</v>
      </c>
      <c r="G38" s="509"/>
      <c r="H38" s="509">
        <v>4</v>
      </c>
      <c r="I38" s="509"/>
      <c r="J38" s="509">
        <v>12</v>
      </c>
      <c r="K38" s="509"/>
      <c r="L38" s="19"/>
      <c r="M38" s="509">
        <v>2</v>
      </c>
      <c r="N38" s="509"/>
      <c r="O38" s="19"/>
      <c r="P38" s="19">
        <v>1</v>
      </c>
      <c r="Q38" s="33"/>
      <c r="R38" s="509">
        <v>9</v>
      </c>
      <c r="S38" s="509"/>
    </row>
    <row r="39" spans="1:19" s="2" customFormat="1" ht="13.5" customHeight="1">
      <c r="A39" s="420" t="s">
        <v>197</v>
      </c>
      <c r="B39" s="420"/>
      <c r="C39" s="420"/>
      <c r="D39" s="420"/>
      <c r="E39" s="420"/>
      <c r="F39" s="509">
        <v>60</v>
      </c>
      <c r="G39" s="509"/>
      <c r="H39" s="509">
        <v>4</v>
      </c>
      <c r="I39" s="509"/>
      <c r="J39" s="509">
        <v>35</v>
      </c>
      <c r="K39" s="509"/>
      <c r="L39" s="19"/>
      <c r="M39" s="509">
        <v>12</v>
      </c>
      <c r="N39" s="509"/>
      <c r="O39" s="19"/>
      <c r="P39" s="19">
        <v>5</v>
      </c>
      <c r="Q39" s="33"/>
      <c r="R39" s="509">
        <v>18</v>
      </c>
      <c r="S39" s="509"/>
    </row>
    <row r="40" spans="1:19" s="2" customFormat="1" ht="13.5" customHeight="1">
      <c r="A40" s="420" t="s">
        <v>198</v>
      </c>
      <c r="B40" s="420"/>
      <c r="C40" s="420"/>
      <c r="D40" s="420"/>
      <c r="E40" s="420"/>
      <c r="F40" s="509">
        <v>60</v>
      </c>
      <c r="G40" s="509"/>
      <c r="H40" s="509">
        <v>4</v>
      </c>
      <c r="I40" s="509"/>
      <c r="J40" s="509">
        <v>45</v>
      </c>
      <c r="K40" s="509"/>
      <c r="L40" s="19"/>
      <c r="M40" s="509">
        <v>12</v>
      </c>
      <c r="N40" s="509"/>
      <c r="O40" s="19"/>
      <c r="P40" s="19">
        <v>15</v>
      </c>
      <c r="Q40" s="33"/>
      <c r="R40" s="509">
        <v>18</v>
      </c>
      <c r="S40" s="509"/>
    </row>
    <row r="41" spans="1:19" s="26" customFormat="1" ht="11.25">
      <c r="A41" s="394" t="s">
        <v>520</v>
      </c>
      <c r="B41" s="376"/>
      <c r="C41" s="376"/>
      <c r="D41" s="376"/>
      <c r="E41" s="377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</row>
    <row r="42" spans="1:19" s="2" customFormat="1" ht="13.5" customHeight="1">
      <c r="A42" s="420" t="s">
        <v>200</v>
      </c>
      <c r="B42" s="420"/>
      <c r="C42" s="420"/>
      <c r="D42" s="420"/>
      <c r="E42" s="420"/>
      <c r="F42" s="509">
        <v>60</v>
      </c>
      <c r="G42" s="509"/>
      <c r="H42" s="509">
        <v>4</v>
      </c>
      <c r="I42" s="509"/>
      <c r="J42" s="509">
        <v>19</v>
      </c>
      <c r="K42" s="509"/>
      <c r="L42" s="19"/>
      <c r="M42" s="509">
        <v>1</v>
      </c>
      <c r="N42" s="509"/>
      <c r="O42" s="19"/>
      <c r="P42" s="19">
        <v>2</v>
      </c>
      <c r="Q42" s="33"/>
      <c r="R42" s="509">
        <v>16</v>
      </c>
      <c r="S42" s="509"/>
    </row>
    <row r="43" spans="1:19" s="2" customFormat="1" ht="13.5" customHeight="1">
      <c r="A43" s="420" t="s">
        <v>201</v>
      </c>
      <c r="B43" s="420"/>
      <c r="C43" s="420"/>
      <c r="D43" s="420"/>
      <c r="E43" s="420"/>
      <c r="F43" s="509">
        <v>60</v>
      </c>
      <c r="G43" s="509"/>
      <c r="H43" s="509">
        <v>4</v>
      </c>
      <c r="I43" s="509"/>
      <c r="J43" s="509">
        <v>11</v>
      </c>
      <c r="K43" s="509"/>
      <c r="L43" s="19"/>
      <c r="M43" s="509" t="s">
        <v>692</v>
      </c>
      <c r="N43" s="509"/>
      <c r="O43" s="19"/>
      <c r="P43" s="19">
        <v>4</v>
      </c>
      <c r="Q43" s="33"/>
      <c r="R43" s="509">
        <v>7</v>
      </c>
      <c r="S43" s="509"/>
    </row>
    <row r="44" spans="1:19" s="26" customFormat="1" ht="11.25">
      <c r="A44" s="394" t="s">
        <v>521</v>
      </c>
      <c r="B44" s="376"/>
      <c r="C44" s="376"/>
      <c r="D44" s="376"/>
      <c r="E44" s="377"/>
      <c r="F44" s="510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</row>
    <row r="45" spans="1:19" s="2" customFormat="1" ht="13.5" customHeight="1">
      <c r="A45" s="420" t="s">
        <v>215</v>
      </c>
      <c r="B45" s="420"/>
      <c r="C45" s="420"/>
      <c r="D45" s="420"/>
      <c r="E45" s="420"/>
      <c r="F45" s="509">
        <v>60</v>
      </c>
      <c r="G45" s="509"/>
      <c r="H45" s="509">
        <v>4</v>
      </c>
      <c r="I45" s="509"/>
      <c r="J45" s="509">
        <v>10</v>
      </c>
      <c r="K45" s="509"/>
      <c r="L45" s="19"/>
      <c r="M45" s="509" t="s">
        <v>692</v>
      </c>
      <c r="N45" s="509"/>
      <c r="O45" s="19"/>
      <c r="P45" s="19" t="s">
        <v>692</v>
      </c>
      <c r="Q45" s="33"/>
      <c r="R45" s="509">
        <v>10</v>
      </c>
      <c r="S45" s="509"/>
    </row>
    <row r="46" spans="1:19" s="26" customFormat="1" ht="11.25">
      <c r="A46" s="394" t="s">
        <v>32</v>
      </c>
      <c r="B46" s="376"/>
      <c r="C46" s="376"/>
      <c r="D46" s="376"/>
      <c r="E46" s="377"/>
      <c r="F46" s="510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</row>
    <row r="47" spans="1:19" s="2" customFormat="1" ht="13.5" customHeight="1">
      <c r="A47" s="420" t="s">
        <v>327</v>
      </c>
      <c r="B47" s="420"/>
      <c r="C47" s="420"/>
      <c r="D47" s="420"/>
      <c r="E47" s="420"/>
      <c r="F47" s="509">
        <v>60</v>
      </c>
      <c r="G47" s="509"/>
      <c r="H47" s="509">
        <v>4</v>
      </c>
      <c r="I47" s="509"/>
      <c r="J47" s="509">
        <v>4</v>
      </c>
      <c r="K47" s="509"/>
      <c r="L47" s="19"/>
      <c r="M47" s="509">
        <v>1</v>
      </c>
      <c r="N47" s="509"/>
      <c r="O47" s="19"/>
      <c r="P47" s="19" t="s">
        <v>692</v>
      </c>
      <c r="Q47" s="33"/>
      <c r="R47" s="509">
        <v>3</v>
      </c>
      <c r="S47" s="509"/>
    </row>
    <row r="48" spans="1:19" s="26" customFormat="1" ht="11.25">
      <c r="A48" s="394" t="s">
        <v>763</v>
      </c>
      <c r="B48" s="376"/>
      <c r="C48" s="376"/>
      <c r="D48" s="376"/>
      <c r="E48" s="377"/>
      <c r="F48" s="510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</row>
    <row r="49" spans="1:19" s="2" customFormat="1" ht="13.5" customHeight="1">
      <c r="A49" s="420" t="s">
        <v>127</v>
      </c>
      <c r="B49" s="420"/>
      <c r="C49" s="420"/>
      <c r="D49" s="420"/>
      <c r="E49" s="420"/>
      <c r="F49" s="509">
        <v>45</v>
      </c>
      <c r="G49" s="509"/>
      <c r="H49" s="509">
        <v>3</v>
      </c>
      <c r="I49" s="509"/>
      <c r="J49" s="509">
        <v>60</v>
      </c>
      <c r="K49" s="509"/>
      <c r="L49" s="19"/>
      <c r="M49" s="509">
        <v>18</v>
      </c>
      <c r="N49" s="509"/>
      <c r="O49" s="19"/>
      <c r="P49" s="19">
        <v>28</v>
      </c>
      <c r="Q49" s="33"/>
      <c r="R49" s="509">
        <v>14</v>
      </c>
      <c r="S49" s="509"/>
    </row>
    <row r="50" spans="1:19" s="2" customFormat="1" ht="13.5" customHeight="1">
      <c r="A50" s="420" t="s">
        <v>128</v>
      </c>
      <c r="B50" s="420"/>
      <c r="C50" s="420"/>
      <c r="D50" s="420"/>
      <c r="E50" s="420"/>
      <c r="F50" s="509">
        <v>45</v>
      </c>
      <c r="G50" s="509"/>
      <c r="H50" s="509">
        <v>3</v>
      </c>
      <c r="I50" s="509"/>
      <c r="J50" s="509">
        <v>47</v>
      </c>
      <c r="K50" s="509"/>
      <c r="L50" s="19"/>
      <c r="M50" s="509">
        <v>8</v>
      </c>
      <c r="N50" s="509"/>
      <c r="O50" s="19"/>
      <c r="P50" s="19">
        <v>20</v>
      </c>
      <c r="Q50" s="33"/>
      <c r="R50" s="509">
        <v>19</v>
      </c>
      <c r="S50" s="509"/>
    </row>
    <row r="51" spans="1:19" s="2" customFormat="1" ht="13.5" customHeight="1">
      <c r="A51" s="420" t="s">
        <v>129</v>
      </c>
      <c r="B51" s="420"/>
      <c r="C51" s="420"/>
      <c r="D51" s="420"/>
      <c r="E51" s="420"/>
      <c r="F51" s="509">
        <v>45</v>
      </c>
      <c r="G51" s="509"/>
      <c r="H51" s="509">
        <v>3</v>
      </c>
      <c r="I51" s="509"/>
      <c r="J51" s="509">
        <v>71</v>
      </c>
      <c r="K51" s="509"/>
      <c r="L51" s="19"/>
      <c r="M51" s="509">
        <v>11</v>
      </c>
      <c r="N51" s="509"/>
      <c r="O51" s="19"/>
      <c r="P51" s="19">
        <v>25</v>
      </c>
      <c r="Q51" s="33"/>
      <c r="R51" s="509">
        <v>35</v>
      </c>
      <c r="S51" s="509"/>
    </row>
    <row r="52" spans="1:19" s="26" customFormat="1" ht="11.25">
      <c r="A52" s="394" t="s">
        <v>1019</v>
      </c>
      <c r="B52" s="376"/>
      <c r="C52" s="376"/>
      <c r="D52" s="376"/>
      <c r="E52" s="377"/>
      <c r="F52" s="510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</row>
    <row r="53" spans="1:19" s="2" customFormat="1" ht="13.5" customHeight="1">
      <c r="A53" s="420" t="s">
        <v>224</v>
      </c>
      <c r="B53" s="420"/>
      <c r="C53" s="420"/>
      <c r="D53" s="420"/>
      <c r="E53" s="420"/>
      <c r="F53" s="509">
        <v>60</v>
      </c>
      <c r="G53" s="509"/>
      <c r="H53" s="509">
        <v>4</v>
      </c>
      <c r="I53" s="509"/>
      <c r="J53" s="509">
        <v>72</v>
      </c>
      <c r="K53" s="509"/>
      <c r="L53" s="19"/>
      <c r="M53" s="509">
        <v>12</v>
      </c>
      <c r="N53" s="509"/>
      <c r="O53" s="19"/>
      <c r="P53" s="19">
        <v>34</v>
      </c>
      <c r="Q53" s="33"/>
      <c r="R53" s="509">
        <v>26</v>
      </c>
      <c r="S53" s="509"/>
    </row>
    <row r="54" spans="1:19" s="2" customFormat="1" ht="13.5" customHeight="1">
      <c r="A54" s="420" t="s">
        <v>225</v>
      </c>
      <c r="B54" s="420"/>
      <c r="C54" s="420"/>
      <c r="D54" s="420"/>
      <c r="E54" s="420"/>
      <c r="F54" s="509">
        <v>60</v>
      </c>
      <c r="G54" s="509"/>
      <c r="H54" s="509">
        <v>4</v>
      </c>
      <c r="I54" s="509"/>
      <c r="J54" s="509">
        <v>59</v>
      </c>
      <c r="K54" s="509"/>
      <c r="L54" s="19"/>
      <c r="M54" s="509">
        <v>19</v>
      </c>
      <c r="N54" s="509"/>
      <c r="O54" s="19"/>
      <c r="P54" s="19">
        <v>31</v>
      </c>
      <c r="Q54" s="33"/>
      <c r="R54" s="509">
        <v>9</v>
      </c>
      <c r="S54" s="509"/>
    </row>
    <row r="55" spans="1:19" s="26" customFormat="1" ht="11.25">
      <c r="A55" s="394" t="s">
        <v>525</v>
      </c>
      <c r="B55" s="376"/>
      <c r="C55" s="376"/>
      <c r="D55" s="376"/>
      <c r="E55" s="377"/>
      <c r="F55" s="510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</row>
    <row r="56" spans="1:19" s="2" customFormat="1" ht="13.5" customHeight="1">
      <c r="A56" s="420" t="s">
        <v>302</v>
      </c>
      <c r="B56" s="420"/>
      <c r="C56" s="420"/>
      <c r="D56" s="420"/>
      <c r="E56" s="420"/>
      <c r="F56" s="509">
        <v>60</v>
      </c>
      <c r="G56" s="509"/>
      <c r="H56" s="509">
        <v>4</v>
      </c>
      <c r="I56" s="509"/>
      <c r="J56" s="509">
        <v>7</v>
      </c>
      <c r="K56" s="509"/>
      <c r="L56" s="19"/>
      <c r="M56" s="509">
        <v>1</v>
      </c>
      <c r="N56" s="509"/>
      <c r="O56" s="19"/>
      <c r="P56" s="19" t="s">
        <v>692</v>
      </c>
      <c r="Q56" s="33"/>
      <c r="R56" s="509">
        <v>6</v>
      </c>
      <c r="S56" s="509"/>
    </row>
    <row r="57" spans="1:19" s="2" customFormat="1" ht="13.5" customHeight="1">
      <c r="A57" s="420" t="s">
        <v>303</v>
      </c>
      <c r="B57" s="420"/>
      <c r="C57" s="420"/>
      <c r="D57" s="420"/>
      <c r="E57" s="420"/>
      <c r="F57" s="509">
        <v>60</v>
      </c>
      <c r="G57" s="509"/>
      <c r="H57" s="509">
        <v>4</v>
      </c>
      <c r="I57" s="509"/>
      <c r="J57" s="509">
        <v>30</v>
      </c>
      <c r="K57" s="509"/>
      <c r="L57" s="19"/>
      <c r="M57" s="509">
        <v>1</v>
      </c>
      <c r="N57" s="509"/>
      <c r="O57" s="19"/>
      <c r="P57" s="19">
        <v>13</v>
      </c>
      <c r="Q57" s="33"/>
      <c r="R57" s="509">
        <v>16</v>
      </c>
      <c r="S57" s="509"/>
    </row>
    <row r="58" spans="1:19" s="26" customFormat="1" ht="11.25">
      <c r="A58" s="394" t="s">
        <v>526</v>
      </c>
      <c r="B58" s="376"/>
      <c r="C58" s="376"/>
      <c r="D58" s="376"/>
      <c r="E58" s="377"/>
      <c r="F58" s="510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</row>
    <row r="59" spans="1:19" s="2" customFormat="1" ht="13.5" customHeight="1">
      <c r="A59" s="420" t="s">
        <v>329</v>
      </c>
      <c r="B59" s="420"/>
      <c r="C59" s="420"/>
      <c r="D59" s="420"/>
      <c r="E59" s="420"/>
      <c r="F59" s="509">
        <v>60</v>
      </c>
      <c r="G59" s="509"/>
      <c r="H59" s="509">
        <v>4</v>
      </c>
      <c r="I59" s="509"/>
      <c r="J59" s="509">
        <v>26</v>
      </c>
      <c r="K59" s="509"/>
      <c r="L59" s="19"/>
      <c r="M59" s="509" t="s">
        <v>692</v>
      </c>
      <c r="N59" s="509"/>
      <c r="O59" s="19"/>
      <c r="P59" s="19" t="s">
        <v>692</v>
      </c>
      <c r="Q59" s="33"/>
      <c r="R59" s="509">
        <v>26</v>
      </c>
      <c r="S59" s="509"/>
    </row>
    <row r="60" spans="1:19" s="2" customFormat="1" ht="13.5" customHeight="1">
      <c r="A60" s="420" t="s">
        <v>330</v>
      </c>
      <c r="B60" s="420"/>
      <c r="C60" s="420"/>
      <c r="D60" s="420"/>
      <c r="E60" s="420"/>
      <c r="F60" s="509">
        <v>90</v>
      </c>
      <c r="G60" s="509"/>
      <c r="H60" s="509">
        <v>6</v>
      </c>
      <c r="I60" s="509"/>
      <c r="J60" s="509">
        <v>30</v>
      </c>
      <c r="K60" s="509"/>
      <c r="L60" s="19"/>
      <c r="M60" s="509">
        <v>3</v>
      </c>
      <c r="N60" s="509"/>
      <c r="O60" s="19"/>
      <c r="P60" s="19">
        <v>6</v>
      </c>
      <c r="Q60" s="33"/>
      <c r="R60" s="509">
        <v>21</v>
      </c>
      <c r="S60" s="509"/>
    </row>
    <row r="61" spans="1:19" s="26" customFormat="1" ht="11.25">
      <c r="A61" s="394" t="s">
        <v>1044</v>
      </c>
      <c r="B61" s="376"/>
      <c r="C61" s="376"/>
      <c r="D61" s="376"/>
      <c r="E61" s="377"/>
      <c r="F61" s="510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</row>
    <row r="62" spans="1:19" s="2" customFormat="1" ht="13.5" customHeight="1">
      <c r="A62" s="420" t="s">
        <v>227</v>
      </c>
      <c r="B62" s="420"/>
      <c r="C62" s="420"/>
      <c r="D62" s="420"/>
      <c r="E62" s="420"/>
      <c r="F62" s="509">
        <v>60</v>
      </c>
      <c r="G62" s="509"/>
      <c r="H62" s="509">
        <v>4</v>
      </c>
      <c r="I62" s="509"/>
      <c r="J62" s="509">
        <v>41</v>
      </c>
      <c r="K62" s="509"/>
      <c r="L62" s="19"/>
      <c r="M62" s="509">
        <v>11</v>
      </c>
      <c r="N62" s="509"/>
      <c r="O62" s="19"/>
      <c r="P62" s="19">
        <v>19</v>
      </c>
      <c r="Q62" s="33"/>
      <c r="R62" s="509">
        <v>11</v>
      </c>
      <c r="S62" s="509"/>
    </row>
    <row r="63" spans="1:19" s="2" customFormat="1" ht="13.5" customHeight="1">
      <c r="A63" s="420" t="s">
        <v>228</v>
      </c>
      <c r="B63" s="420"/>
      <c r="C63" s="420"/>
      <c r="D63" s="420"/>
      <c r="E63" s="420"/>
      <c r="F63" s="509">
        <v>60</v>
      </c>
      <c r="G63" s="509"/>
      <c r="H63" s="509">
        <v>4</v>
      </c>
      <c r="I63" s="509"/>
      <c r="J63" s="509">
        <v>14</v>
      </c>
      <c r="K63" s="509"/>
      <c r="L63" s="19"/>
      <c r="M63" s="509">
        <v>5</v>
      </c>
      <c r="N63" s="509"/>
      <c r="O63" s="19"/>
      <c r="P63" s="19">
        <v>1</v>
      </c>
      <c r="Q63" s="33"/>
      <c r="R63" s="509">
        <v>8</v>
      </c>
      <c r="S63" s="509"/>
    </row>
    <row r="64" spans="1:19" s="2" customFormat="1" ht="13.5" customHeight="1">
      <c r="A64" s="420" t="s">
        <v>229</v>
      </c>
      <c r="B64" s="420"/>
      <c r="C64" s="420"/>
      <c r="D64" s="420"/>
      <c r="E64" s="420"/>
      <c r="F64" s="509">
        <v>60</v>
      </c>
      <c r="G64" s="509"/>
      <c r="H64" s="509">
        <v>4</v>
      </c>
      <c r="I64" s="509"/>
      <c r="J64" s="509">
        <v>22</v>
      </c>
      <c r="K64" s="509"/>
      <c r="L64" s="19"/>
      <c r="M64" s="509">
        <v>2</v>
      </c>
      <c r="N64" s="509"/>
      <c r="O64" s="19"/>
      <c r="P64" s="19">
        <v>2</v>
      </c>
      <c r="Q64" s="33"/>
      <c r="R64" s="509">
        <v>18</v>
      </c>
      <c r="S64" s="509"/>
    </row>
    <row r="65" spans="1:19" s="2" customFormat="1" ht="13.5" customHeight="1">
      <c r="A65" s="420" t="s">
        <v>230</v>
      </c>
      <c r="B65" s="420"/>
      <c r="C65" s="420"/>
      <c r="D65" s="420"/>
      <c r="E65" s="420"/>
      <c r="F65" s="509">
        <v>30</v>
      </c>
      <c r="G65" s="509"/>
      <c r="H65" s="509">
        <v>4</v>
      </c>
      <c r="I65" s="509"/>
      <c r="J65" s="509">
        <v>8</v>
      </c>
      <c r="K65" s="509"/>
      <c r="L65" s="19"/>
      <c r="M65" s="509">
        <v>1</v>
      </c>
      <c r="N65" s="509"/>
      <c r="O65" s="19"/>
      <c r="P65" s="19" t="s">
        <v>692</v>
      </c>
      <c r="Q65" s="33"/>
      <c r="R65" s="509">
        <v>7</v>
      </c>
      <c r="S65" s="509"/>
    </row>
    <row r="66" spans="1:19" s="26" customFormat="1" ht="11.25">
      <c r="A66" s="394" t="s">
        <v>1393</v>
      </c>
      <c r="B66" s="376"/>
      <c r="C66" s="376"/>
      <c r="D66" s="376"/>
      <c r="E66" s="377"/>
      <c r="F66" s="510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</row>
    <row r="67" spans="1:19" s="2" customFormat="1" ht="13.5" customHeight="1">
      <c r="A67" s="420" t="s">
        <v>316</v>
      </c>
      <c r="B67" s="420"/>
      <c r="C67" s="420"/>
      <c r="D67" s="420"/>
      <c r="E67" s="420"/>
      <c r="F67" s="509">
        <v>60</v>
      </c>
      <c r="G67" s="509"/>
      <c r="H67" s="509">
        <v>4</v>
      </c>
      <c r="I67" s="509"/>
      <c r="J67" s="509">
        <v>58</v>
      </c>
      <c r="K67" s="509"/>
      <c r="L67" s="19"/>
      <c r="M67" s="509">
        <v>2</v>
      </c>
      <c r="N67" s="509"/>
      <c r="O67" s="19"/>
      <c r="P67" s="19">
        <v>25</v>
      </c>
      <c r="Q67" s="33"/>
      <c r="R67" s="509">
        <v>31</v>
      </c>
      <c r="S67" s="509"/>
    </row>
    <row r="68" spans="1:19" s="2" customFormat="1" ht="13.5" customHeight="1">
      <c r="A68" s="420" t="s">
        <v>317</v>
      </c>
      <c r="B68" s="420"/>
      <c r="C68" s="420"/>
      <c r="D68" s="420"/>
      <c r="E68" s="420"/>
      <c r="F68" s="509">
        <v>60</v>
      </c>
      <c r="G68" s="509"/>
      <c r="H68" s="509">
        <v>4</v>
      </c>
      <c r="I68" s="509"/>
      <c r="J68" s="509">
        <v>63</v>
      </c>
      <c r="K68" s="509"/>
      <c r="L68" s="19"/>
      <c r="M68" s="509">
        <v>5</v>
      </c>
      <c r="N68" s="509"/>
      <c r="O68" s="19"/>
      <c r="P68" s="19">
        <v>38</v>
      </c>
      <c r="Q68" s="33"/>
      <c r="R68" s="509">
        <v>20</v>
      </c>
      <c r="S68" s="509"/>
    </row>
    <row r="69" spans="1:19" s="2" customFormat="1" ht="13.5" customHeight="1">
      <c r="A69" s="420" t="s">
        <v>318</v>
      </c>
      <c r="B69" s="420"/>
      <c r="C69" s="420"/>
      <c r="D69" s="420"/>
      <c r="E69" s="420"/>
      <c r="F69" s="509">
        <v>60</v>
      </c>
      <c r="G69" s="509"/>
      <c r="H69" s="509">
        <v>4</v>
      </c>
      <c r="I69" s="509"/>
      <c r="J69" s="509">
        <v>2</v>
      </c>
      <c r="K69" s="509"/>
      <c r="L69" s="19"/>
      <c r="M69" s="509" t="s">
        <v>692</v>
      </c>
      <c r="N69" s="509"/>
      <c r="O69" s="19"/>
      <c r="P69" s="19" t="s">
        <v>692</v>
      </c>
      <c r="Q69" s="33"/>
      <c r="R69" s="509">
        <v>2</v>
      </c>
      <c r="S69" s="509"/>
    </row>
    <row r="70" spans="1:19" s="2" customFormat="1" ht="13.5" customHeight="1">
      <c r="A70" s="420" t="s">
        <v>972</v>
      </c>
      <c r="B70" s="420"/>
      <c r="C70" s="420"/>
      <c r="D70" s="420"/>
      <c r="E70" s="420"/>
      <c r="F70" s="509">
        <v>30</v>
      </c>
      <c r="G70" s="509"/>
      <c r="H70" s="509">
        <v>2</v>
      </c>
      <c r="I70" s="509"/>
      <c r="J70" s="509" t="s">
        <v>692</v>
      </c>
      <c r="K70" s="509"/>
      <c r="L70" s="19"/>
      <c r="M70" s="509" t="s">
        <v>692</v>
      </c>
      <c r="N70" s="509"/>
      <c r="O70" s="19"/>
      <c r="P70" s="19" t="s">
        <v>692</v>
      </c>
      <c r="Q70" s="33"/>
      <c r="R70" s="509" t="s">
        <v>692</v>
      </c>
      <c r="S70" s="509"/>
    </row>
    <row r="71" spans="1:19" s="26" customFormat="1" ht="11.25">
      <c r="A71" s="394" t="s">
        <v>512</v>
      </c>
      <c r="B71" s="376"/>
      <c r="C71" s="376"/>
      <c r="D71" s="376"/>
      <c r="E71" s="377"/>
      <c r="F71" s="510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</row>
    <row r="72" spans="1:19" s="2" customFormat="1" ht="13.5" customHeight="1">
      <c r="A72" s="420" t="s">
        <v>232</v>
      </c>
      <c r="B72" s="420"/>
      <c r="C72" s="420"/>
      <c r="D72" s="420"/>
      <c r="E72" s="420"/>
      <c r="F72" s="509">
        <v>60</v>
      </c>
      <c r="G72" s="509"/>
      <c r="H72" s="509">
        <v>4</v>
      </c>
      <c r="I72" s="509"/>
      <c r="J72" s="509">
        <v>10</v>
      </c>
      <c r="K72" s="509"/>
      <c r="L72" s="19"/>
      <c r="M72" s="509">
        <v>1</v>
      </c>
      <c r="N72" s="509"/>
      <c r="O72" s="19"/>
      <c r="P72" s="19">
        <v>1</v>
      </c>
      <c r="Q72" s="33"/>
      <c r="R72" s="509">
        <v>8</v>
      </c>
      <c r="S72" s="509"/>
    </row>
    <row r="73" spans="1:19" s="2" customFormat="1" ht="13.5" customHeight="1">
      <c r="A73" s="420" t="s">
        <v>233</v>
      </c>
      <c r="B73" s="420"/>
      <c r="C73" s="420"/>
      <c r="D73" s="420"/>
      <c r="E73" s="420"/>
      <c r="F73" s="509">
        <v>60</v>
      </c>
      <c r="G73" s="509"/>
      <c r="H73" s="509">
        <v>4</v>
      </c>
      <c r="I73" s="509"/>
      <c r="J73" s="509">
        <v>14</v>
      </c>
      <c r="K73" s="509"/>
      <c r="L73" s="19"/>
      <c r="M73" s="509" t="s">
        <v>692</v>
      </c>
      <c r="N73" s="509"/>
      <c r="O73" s="19"/>
      <c r="P73" s="19">
        <v>1</v>
      </c>
      <c r="Q73" s="33"/>
      <c r="R73" s="509">
        <v>13</v>
      </c>
      <c r="S73" s="509"/>
    </row>
    <row r="74" spans="1:19" s="2" customFormat="1" ht="13.5" customHeight="1">
      <c r="A74" s="420" t="s">
        <v>234</v>
      </c>
      <c r="B74" s="420"/>
      <c r="C74" s="420"/>
      <c r="D74" s="420"/>
      <c r="E74" s="420"/>
      <c r="F74" s="509">
        <v>60</v>
      </c>
      <c r="G74" s="509"/>
      <c r="H74" s="509">
        <v>4</v>
      </c>
      <c r="I74" s="509"/>
      <c r="J74" s="509">
        <v>10</v>
      </c>
      <c r="K74" s="509"/>
      <c r="L74" s="19"/>
      <c r="M74" s="509">
        <v>1</v>
      </c>
      <c r="N74" s="509"/>
      <c r="O74" s="19"/>
      <c r="P74" s="19" t="s">
        <v>692</v>
      </c>
      <c r="Q74" s="33"/>
      <c r="R74" s="509">
        <v>9</v>
      </c>
      <c r="S74" s="509"/>
    </row>
    <row r="75" spans="1:19" s="26" customFormat="1" ht="11.25">
      <c r="A75" s="394" t="s">
        <v>527</v>
      </c>
      <c r="B75" s="376"/>
      <c r="C75" s="376"/>
      <c r="D75" s="376"/>
      <c r="E75" s="377"/>
      <c r="F75" s="510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</row>
    <row r="76" spans="1:19" s="2" customFormat="1" ht="13.5" customHeight="1">
      <c r="A76" s="420" t="s">
        <v>305</v>
      </c>
      <c r="B76" s="420"/>
      <c r="C76" s="420"/>
      <c r="D76" s="420"/>
      <c r="E76" s="420"/>
      <c r="F76" s="509">
        <v>60</v>
      </c>
      <c r="G76" s="509"/>
      <c r="H76" s="509">
        <v>4</v>
      </c>
      <c r="I76" s="509"/>
      <c r="J76" s="509">
        <v>74</v>
      </c>
      <c r="K76" s="509"/>
      <c r="L76" s="19"/>
      <c r="M76" s="509">
        <v>12</v>
      </c>
      <c r="N76" s="509"/>
      <c r="O76" s="19"/>
      <c r="P76" s="19">
        <v>28</v>
      </c>
      <c r="Q76" s="33"/>
      <c r="R76" s="509">
        <v>34</v>
      </c>
      <c r="S76" s="509"/>
    </row>
    <row r="77" spans="1:19" s="2" customFormat="1" ht="13.5" customHeight="1">
      <c r="A77" s="420" t="s">
        <v>306</v>
      </c>
      <c r="B77" s="420"/>
      <c r="C77" s="420"/>
      <c r="D77" s="420"/>
      <c r="E77" s="420"/>
      <c r="F77" s="509">
        <v>60</v>
      </c>
      <c r="G77" s="509"/>
      <c r="H77" s="509">
        <v>4</v>
      </c>
      <c r="I77" s="509"/>
      <c r="J77" s="509">
        <v>56</v>
      </c>
      <c r="K77" s="509"/>
      <c r="L77" s="19"/>
      <c r="M77" s="509">
        <v>5</v>
      </c>
      <c r="N77" s="509"/>
      <c r="O77" s="19"/>
      <c r="P77" s="19">
        <v>26</v>
      </c>
      <c r="Q77" s="33"/>
      <c r="R77" s="509">
        <v>25</v>
      </c>
      <c r="S77" s="509"/>
    </row>
    <row r="78" spans="1:19" s="2" customFormat="1" ht="13.5" customHeight="1">
      <c r="A78" s="420" t="s">
        <v>307</v>
      </c>
      <c r="B78" s="420"/>
      <c r="C78" s="420"/>
      <c r="D78" s="420"/>
      <c r="E78" s="420"/>
      <c r="F78" s="509">
        <v>60</v>
      </c>
      <c r="G78" s="509"/>
      <c r="H78" s="509">
        <v>4</v>
      </c>
      <c r="I78" s="509"/>
      <c r="J78" s="509">
        <v>49</v>
      </c>
      <c r="K78" s="509"/>
      <c r="L78" s="19"/>
      <c r="M78" s="509">
        <v>2</v>
      </c>
      <c r="N78" s="509"/>
      <c r="O78" s="19"/>
      <c r="P78" s="19">
        <v>18</v>
      </c>
      <c r="Q78" s="33"/>
      <c r="R78" s="509">
        <v>29</v>
      </c>
      <c r="S78" s="509"/>
    </row>
    <row r="79" spans="1:19" s="26" customFormat="1" ht="11.25">
      <c r="A79" s="394" t="s">
        <v>1083</v>
      </c>
      <c r="B79" s="376"/>
      <c r="C79" s="376"/>
      <c r="D79" s="376"/>
      <c r="E79" s="377"/>
      <c r="F79" s="510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</row>
    <row r="80" spans="1:19" s="2" customFormat="1" ht="13.5" customHeight="1">
      <c r="A80" s="420" t="s">
        <v>236</v>
      </c>
      <c r="B80" s="420"/>
      <c r="C80" s="420"/>
      <c r="D80" s="420"/>
      <c r="E80" s="420"/>
      <c r="F80" s="509">
        <v>90</v>
      </c>
      <c r="G80" s="509"/>
      <c r="H80" s="509">
        <v>6</v>
      </c>
      <c r="I80" s="509"/>
      <c r="J80" s="509">
        <v>70</v>
      </c>
      <c r="K80" s="509"/>
      <c r="L80" s="19"/>
      <c r="M80" s="509">
        <v>6</v>
      </c>
      <c r="N80" s="509"/>
      <c r="O80" s="19"/>
      <c r="P80" s="19">
        <v>14</v>
      </c>
      <c r="Q80" s="33"/>
      <c r="R80" s="509">
        <v>50</v>
      </c>
      <c r="S80" s="509"/>
    </row>
    <row r="81" spans="1:19" s="2" customFormat="1" ht="13.5" customHeight="1">
      <c r="A81" s="420" t="s">
        <v>237</v>
      </c>
      <c r="B81" s="420"/>
      <c r="C81" s="420"/>
      <c r="D81" s="420"/>
      <c r="E81" s="420"/>
      <c r="F81" s="509">
        <v>90</v>
      </c>
      <c r="G81" s="509"/>
      <c r="H81" s="509">
        <v>6</v>
      </c>
      <c r="I81" s="509"/>
      <c r="J81" s="509">
        <v>60</v>
      </c>
      <c r="K81" s="509"/>
      <c r="L81" s="19"/>
      <c r="M81" s="509">
        <v>5</v>
      </c>
      <c r="N81" s="509"/>
      <c r="O81" s="19"/>
      <c r="P81" s="19">
        <v>25</v>
      </c>
      <c r="Q81" s="33"/>
      <c r="R81" s="509">
        <v>30</v>
      </c>
      <c r="S81" s="509"/>
    </row>
    <row r="82" spans="1:19" s="26" customFormat="1" ht="11.25">
      <c r="A82" s="394" t="s">
        <v>1106</v>
      </c>
      <c r="B82" s="376"/>
      <c r="C82" s="376"/>
      <c r="D82" s="376"/>
      <c r="E82" s="377"/>
      <c r="F82" s="510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</row>
    <row r="83" spans="1:19" s="2" customFormat="1" ht="13.5" customHeight="1">
      <c r="A83" s="420" t="s">
        <v>239</v>
      </c>
      <c r="B83" s="420"/>
      <c r="C83" s="420"/>
      <c r="D83" s="420"/>
      <c r="E83" s="420"/>
      <c r="F83" s="509">
        <v>60</v>
      </c>
      <c r="G83" s="509"/>
      <c r="H83" s="509">
        <v>4</v>
      </c>
      <c r="I83" s="509"/>
      <c r="J83" s="509">
        <v>6</v>
      </c>
      <c r="K83" s="509"/>
      <c r="L83" s="19"/>
      <c r="M83" s="509" t="s">
        <v>692</v>
      </c>
      <c r="N83" s="509"/>
      <c r="O83" s="19"/>
      <c r="P83" s="19">
        <v>4</v>
      </c>
      <c r="Q83" s="33"/>
      <c r="R83" s="509">
        <v>2</v>
      </c>
      <c r="S83" s="509"/>
    </row>
    <row r="84" spans="1:19" s="2" customFormat="1" ht="13.5" customHeight="1">
      <c r="A84" s="420" t="s">
        <v>240</v>
      </c>
      <c r="B84" s="420"/>
      <c r="C84" s="420"/>
      <c r="D84" s="420"/>
      <c r="E84" s="420"/>
      <c r="F84" s="509">
        <v>60</v>
      </c>
      <c r="G84" s="509"/>
      <c r="H84" s="509">
        <v>4</v>
      </c>
      <c r="I84" s="509"/>
      <c r="J84" s="509">
        <v>64</v>
      </c>
      <c r="K84" s="509"/>
      <c r="L84" s="19"/>
      <c r="M84" s="509">
        <v>3</v>
      </c>
      <c r="N84" s="509"/>
      <c r="O84" s="19"/>
      <c r="P84" s="19">
        <v>26</v>
      </c>
      <c r="Q84" s="33"/>
      <c r="R84" s="509">
        <v>35</v>
      </c>
      <c r="S84" s="509"/>
    </row>
    <row r="85" spans="1:19" s="2" customFormat="1" ht="13.5" customHeight="1">
      <c r="A85" s="420" t="s">
        <v>241</v>
      </c>
      <c r="B85" s="420"/>
      <c r="C85" s="420"/>
      <c r="D85" s="420"/>
      <c r="E85" s="420"/>
      <c r="F85" s="509">
        <v>60</v>
      </c>
      <c r="G85" s="509"/>
      <c r="H85" s="509">
        <v>4</v>
      </c>
      <c r="I85" s="509"/>
      <c r="J85" s="509">
        <v>67</v>
      </c>
      <c r="K85" s="509"/>
      <c r="L85" s="19"/>
      <c r="M85" s="509" t="s">
        <v>692</v>
      </c>
      <c r="N85" s="509"/>
      <c r="O85" s="19"/>
      <c r="P85" s="19">
        <v>45</v>
      </c>
      <c r="Q85" s="33"/>
      <c r="R85" s="509">
        <v>22</v>
      </c>
      <c r="S85" s="509"/>
    </row>
    <row r="86" spans="1:19" s="2" customFormat="1" ht="13.5" customHeight="1">
      <c r="A86" s="420" t="s">
        <v>242</v>
      </c>
      <c r="B86" s="420"/>
      <c r="C86" s="420"/>
      <c r="D86" s="420"/>
      <c r="E86" s="420"/>
      <c r="F86" s="509" t="s">
        <v>692</v>
      </c>
      <c r="G86" s="509"/>
      <c r="H86" s="509">
        <v>13</v>
      </c>
      <c r="I86" s="509"/>
      <c r="J86" s="509" t="s">
        <v>692</v>
      </c>
      <c r="K86" s="509"/>
      <c r="L86" s="19"/>
      <c r="M86" s="509" t="s">
        <v>692</v>
      </c>
      <c r="N86" s="509"/>
      <c r="O86" s="19"/>
      <c r="P86" s="19" t="s">
        <v>692</v>
      </c>
      <c r="Q86" s="33"/>
      <c r="R86" s="509" t="s">
        <v>692</v>
      </c>
      <c r="S86" s="509"/>
    </row>
    <row r="87" spans="1:19" s="26" customFormat="1" ht="11.25">
      <c r="A87" s="394" t="s">
        <v>1127</v>
      </c>
      <c r="B87" s="376"/>
      <c r="C87" s="376"/>
      <c r="D87" s="376"/>
      <c r="E87" s="377"/>
      <c r="F87" s="510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</row>
    <row r="88" spans="1:19" s="2" customFormat="1" ht="13.5" customHeight="1">
      <c r="A88" s="420" t="s">
        <v>246</v>
      </c>
      <c r="B88" s="420"/>
      <c r="C88" s="420"/>
      <c r="D88" s="420"/>
      <c r="E88" s="420"/>
      <c r="F88" s="509">
        <v>60</v>
      </c>
      <c r="G88" s="509"/>
      <c r="H88" s="509">
        <v>4</v>
      </c>
      <c r="I88" s="509"/>
      <c r="J88" s="509">
        <v>73</v>
      </c>
      <c r="K88" s="509"/>
      <c r="L88" s="19"/>
      <c r="M88" s="509">
        <v>31</v>
      </c>
      <c r="N88" s="509"/>
      <c r="O88" s="19"/>
      <c r="P88" s="19">
        <v>36</v>
      </c>
      <c r="Q88" s="33"/>
      <c r="R88" s="509">
        <v>6</v>
      </c>
      <c r="S88" s="509"/>
    </row>
    <row r="89" spans="1:19" s="2" customFormat="1" ht="13.5" customHeight="1">
      <c r="A89" s="420" t="s">
        <v>127</v>
      </c>
      <c r="B89" s="420"/>
      <c r="C89" s="420"/>
      <c r="D89" s="420"/>
      <c r="E89" s="420"/>
      <c r="F89" s="509">
        <v>15</v>
      </c>
      <c r="G89" s="509"/>
      <c r="H89" s="509">
        <v>1</v>
      </c>
      <c r="I89" s="509"/>
      <c r="J89" s="509" t="s">
        <v>692</v>
      </c>
      <c r="K89" s="509"/>
      <c r="L89" s="19"/>
      <c r="M89" s="509" t="s">
        <v>692</v>
      </c>
      <c r="N89" s="509"/>
      <c r="O89" s="19"/>
      <c r="P89" s="19" t="s">
        <v>692</v>
      </c>
      <c r="Q89" s="33"/>
      <c r="R89" s="509" t="s">
        <v>692</v>
      </c>
      <c r="S89" s="509"/>
    </row>
    <row r="90" spans="1:19" s="2" customFormat="1" ht="13.5" customHeight="1">
      <c r="A90" s="420" t="s">
        <v>247</v>
      </c>
      <c r="B90" s="420"/>
      <c r="C90" s="420"/>
      <c r="D90" s="420"/>
      <c r="E90" s="420"/>
      <c r="F90" s="509">
        <v>60</v>
      </c>
      <c r="G90" s="509"/>
      <c r="H90" s="509">
        <v>4</v>
      </c>
      <c r="I90" s="509"/>
      <c r="J90" s="509">
        <v>77</v>
      </c>
      <c r="K90" s="509"/>
      <c r="L90" s="19"/>
      <c r="M90" s="509">
        <v>10</v>
      </c>
      <c r="N90" s="509"/>
      <c r="O90" s="19"/>
      <c r="P90" s="19">
        <v>47</v>
      </c>
      <c r="Q90" s="33"/>
      <c r="R90" s="509">
        <v>20</v>
      </c>
      <c r="S90" s="509"/>
    </row>
    <row r="91" spans="1:19" s="2" customFormat="1" ht="13.5" customHeight="1">
      <c r="A91" s="420" t="s">
        <v>248</v>
      </c>
      <c r="B91" s="420"/>
      <c r="C91" s="420"/>
      <c r="D91" s="420"/>
      <c r="E91" s="420"/>
      <c r="F91" s="509">
        <v>75</v>
      </c>
      <c r="G91" s="509"/>
      <c r="H91" s="509">
        <v>5</v>
      </c>
      <c r="I91" s="509"/>
      <c r="J91" s="509">
        <v>75</v>
      </c>
      <c r="K91" s="509"/>
      <c r="L91" s="19"/>
      <c r="M91" s="509">
        <v>3</v>
      </c>
      <c r="N91" s="509"/>
      <c r="O91" s="19"/>
      <c r="P91" s="19">
        <v>3</v>
      </c>
      <c r="Q91" s="33"/>
      <c r="R91" s="509">
        <v>69</v>
      </c>
      <c r="S91" s="509"/>
    </row>
    <row r="92" spans="1:19" s="26" customFormat="1" ht="11.25">
      <c r="A92" s="394" t="s">
        <v>250</v>
      </c>
      <c r="B92" s="376"/>
      <c r="C92" s="376"/>
      <c r="D92" s="376"/>
      <c r="E92" s="377"/>
      <c r="F92" s="510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</row>
    <row r="93" spans="1:19" s="2" customFormat="1" ht="13.5" customHeight="1">
      <c r="A93" s="420" t="s">
        <v>183</v>
      </c>
      <c r="B93" s="420"/>
      <c r="C93" s="420"/>
      <c r="D93" s="420"/>
      <c r="E93" s="420"/>
      <c r="F93" s="509">
        <v>40</v>
      </c>
      <c r="G93" s="509"/>
      <c r="H93" s="509">
        <v>2.7</v>
      </c>
      <c r="I93" s="509"/>
      <c r="J93" s="509" t="s">
        <v>692</v>
      </c>
      <c r="K93" s="509"/>
      <c r="L93" s="19"/>
      <c r="M93" s="509" t="s">
        <v>692</v>
      </c>
      <c r="N93" s="509"/>
      <c r="O93" s="19"/>
      <c r="P93" s="19" t="s">
        <v>692</v>
      </c>
      <c r="Q93" s="33"/>
      <c r="R93" s="509" t="s">
        <v>692</v>
      </c>
      <c r="S93" s="509"/>
    </row>
    <row r="94" spans="1:19" s="2" customFormat="1" ht="13.5" customHeight="1">
      <c r="A94" s="420" t="s">
        <v>121</v>
      </c>
      <c r="B94" s="420"/>
      <c r="C94" s="420"/>
      <c r="D94" s="420"/>
      <c r="E94" s="420"/>
      <c r="F94" s="509">
        <v>40</v>
      </c>
      <c r="G94" s="509"/>
      <c r="H94" s="509">
        <v>2.7</v>
      </c>
      <c r="I94" s="509"/>
      <c r="J94" s="509" t="s">
        <v>692</v>
      </c>
      <c r="K94" s="509"/>
      <c r="L94" s="19"/>
      <c r="M94" s="509" t="s">
        <v>692</v>
      </c>
      <c r="N94" s="509"/>
      <c r="O94" s="19"/>
      <c r="P94" s="19" t="s">
        <v>692</v>
      </c>
      <c r="Q94" s="33"/>
      <c r="R94" s="509" t="s">
        <v>692</v>
      </c>
      <c r="S94" s="509"/>
    </row>
    <row r="95" spans="1:19" s="2" customFormat="1" ht="13.5" customHeight="1">
      <c r="A95" s="420" t="s">
        <v>251</v>
      </c>
      <c r="B95" s="420"/>
      <c r="C95" s="420"/>
      <c r="D95" s="420"/>
      <c r="E95" s="420"/>
      <c r="F95" s="509">
        <v>40</v>
      </c>
      <c r="G95" s="509"/>
      <c r="H95" s="509">
        <v>2.7</v>
      </c>
      <c r="I95" s="509"/>
      <c r="J95" s="509" t="s">
        <v>692</v>
      </c>
      <c r="K95" s="509"/>
      <c r="L95" s="19"/>
      <c r="M95" s="509" t="s">
        <v>692</v>
      </c>
      <c r="N95" s="509"/>
      <c r="O95" s="19"/>
      <c r="P95" s="19" t="s">
        <v>692</v>
      </c>
      <c r="Q95" s="33"/>
      <c r="R95" s="509" t="s">
        <v>692</v>
      </c>
      <c r="S95" s="509"/>
    </row>
    <row r="96" spans="1:19" s="26" customFormat="1" ht="11.25">
      <c r="A96" s="394" t="s">
        <v>1139</v>
      </c>
      <c r="B96" s="376"/>
      <c r="C96" s="376"/>
      <c r="D96" s="376"/>
      <c r="E96" s="377"/>
      <c r="F96" s="510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</row>
    <row r="97" spans="1:19" s="2" customFormat="1" ht="13.5" customHeight="1">
      <c r="A97" s="420" t="s">
        <v>254</v>
      </c>
      <c r="B97" s="420"/>
      <c r="C97" s="420"/>
      <c r="D97" s="420"/>
      <c r="E97" s="420"/>
      <c r="F97" s="509">
        <v>60</v>
      </c>
      <c r="G97" s="509"/>
      <c r="H97" s="509">
        <v>4</v>
      </c>
      <c r="I97" s="509"/>
      <c r="J97" s="509">
        <v>54</v>
      </c>
      <c r="K97" s="509"/>
      <c r="L97" s="19"/>
      <c r="M97" s="509">
        <v>4</v>
      </c>
      <c r="N97" s="509"/>
      <c r="O97" s="19"/>
      <c r="P97" s="19">
        <v>11</v>
      </c>
      <c r="Q97" s="33"/>
      <c r="R97" s="509">
        <v>39</v>
      </c>
      <c r="S97" s="509"/>
    </row>
    <row r="98" spans="1:19" s="2" customFormat="1" ht="13.5" customHeight="1">
      <c r="A98" s="420" t="s">
        <v>255</v>
      </c>
      <c r="B98" s="420"/>
      <c r="C98" s="420"/>
      <c r="D98" s="420"/>
      <c r="E98" s="420"/>
      <c r="F98" s="509">
        <v>60</v>
      </c>
      <c r="G98" s="509"/>
      <c r="H98" s="509">
        <v>4</v>
      </c>
      <c r="I98" s="509"/>
      <c r="J98" s="509">
        <v>46</v>
      </c>
      <c r="K98" s="509"/>
      <c r="L98" s="19"/>
      <c r="M98" s="509">
        <v>1</v>
      </c>
      <c r="N98" s="509"/>
      <c r="O98" s="19"/>
      <c r="P98" s="19">
        <v>10</v>
      </c>
      <c r="Q98" s="33"/>
      <c r="R98" s="509">
        <v>35</v>
      </c>
      <c r="S98" s="509"/>
    </row>
    <row r="99" spans="1:19" s="2" customFormat="1" ht="13.5" customHeight="1">
      <c r="A99" s="420" t="s">
        <v>256</v>
      </c>
      <c r="B99" s="420"/>
      <c r="C99" s="420"/>
      <c r="D99" s="420"/>
      <c r="E99" s="420"/>
      <c r="F99" s="509">
        <v>90</v>
      </c>
      <c r="G99" s="509"/>
      <c r="H99" s="509">
        <v>6</v>
      </c>
      <c r="I99" s="509"/>
      <c r="J99" s="509">
        <v>32</v>
      </c>
      <c r="K99" s="509"/>
      <c r="L99" s="19"/>
      <c r="M99" s="509">
        <v>1</v>
      </c>
      <c r="N99" s="509"/>
      <c r="O99" s="19"/>
      <c r="P99" s="19">
        <v>8</v>
      </c>
      <c r="Q99" s="33"/>
      <c r="R99" s="509">
        <v>23</v>
      </c>
      <c r="S99" s="509"/>
    </row>
    <row r="100" spans="1:19" s="26" customFormat="1" ht="11.25">
      <c r="A100" s="394" t="s">
        <v>528</v>
      </c>
      <c r="B100" s="376"/>
      <c r="C100" s="376"/>
      <c r="D100" s="376"/>
      <c r="E100" s="377"/>
      <c r="F100" s="510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</row>
    <row r="101" spans="1:19" s="2" customFormat="1" ht="13.5" customHeight="1">
      <c r="A101" s="420" t="s">
        <v>257</v>
      </c>
      <c r="B101" s="420"/>
      <c r="C101" s="420"/>
      <c r="D101" s="420"/>
      <c r="E101" s="420"/>
      <c r="F101" s="509">
        <v>60</v>
      </c>
      <c r="G101" s="509"/>
      <c r="H101" s="509" t="s">
        <v>692</v>
      </c>
      <c r="I101" s="509"/>
      <c r="J101" s="509">
        <v>17</v>
      </c>
      <c r="K101" s="509"/>
      <c r="L101" s="19"/>
      <c r="M101" s="509">
        <v>2</v>
      </c>
      <c r="N101" s="509"/>
      <c r="O101" s="19"/>
      <c r="P101" s="19" t="s">
        <v>692</v>
      </c>
      <c r="Q101" s="33"/>
      <c r="R101" s="509">
        <v>15</v>
      </c>
      <c r="S101" s="509"/>
    </row>
    <row r="102" spans="1:19" s="2" customFormat="1" ht="13.5" customHeight="1">
      <c r="A102" s="420" t="s">
        <v>258</v>
      </c>
      <c r="B102" s="420"/>
      <c r="C102" s="420"/>
      <c r="D102" s="420"/>
      <c r="E102" s="420"/>
      <c r="F102" s="509">
        <v>60</v>
      </c>
      <c r="G102" s="509"/>
      <c r="H102" s="509" t="s">
        <v>692</v>
      </c>
      <c r="I102" s="509"/>
      <c r="J102" s="509">
        <v>12</v>
      </c>
      <c r="K102" s="509"/>
      <c r="L102" s="19"/>
      <c r="M102" s="509" t="s">
        <v>692</v>
      </c>
      <c r="N102" s="509"/>
      <c r="O102" s="19"/>
      <c r="P102" s="19" t="s">
        <v>692</v>
      </c>
      <c r="Q102" s="33"/>
      <c r="R102" s="509">
        <v>12</v>
      </c>
      <c r="S102" s="509"/>
    </row>
    <row r="103" spans="1:19" s="2" customFormat="1" ht="13.5" customHeight="1">
      <c r="A103" s="420" t="s">
        <v>259</v>
      </c>
      <c r="B103" s="420"/>
      <c r="C103" s="420"/>
      <c r="D103" s="420"/>
      <c r="E103" s="420"/>
      <c r="F103" s="509">
        <v>60</v>
      </c>
      <c r="G103" s="509"/>
      <c r="H103" s="509" t="s">
        <v>692</v>
      </c>
      <c r="I103" s="509"/>
      <c r="J103" s="509">
        <v>37</v>
      </c>
      <c r="K103" s="509"/>
      <c r="L103" s="19"/>
      <c r="M103" s="509">
        <v>12</v>
      </c>
      <c r="N103" s="509"/>
      <c r="O103" s="19"/>
      <c r="P103" s="19">
        <v>13</v>
      </c>
      <c r="Q103" s="33"/>
      <c r="R103" s="509">
        <v>12</v>
      </c>
      <c r="S103" s="509"/>
    </row>
    <row r="104" spans="1:19" s="26" customFormat="1" ht="11.25">
      <c r="A104" s="394" t="s">
        <v>772</v>
      </c>
      <c r="B104" s="376"/>
      <c r="C104" s="376"/>
      <c r="D104" s="376"/>
      <c r="E104" s="377"/>
      <c r="F104" s="510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</row>
    <row r="105" spans="1:19" s="2" customFormat="1" ht="13.5" customHeight="1">
      <c r="A105" s="420" t="s">
        <v>134</v>
      </c>
      <c r="B105" s="420"/>
      <c r="C105" s="420"/>
      <c r="D105" s="420"/>
      <c r="E105" s="420"/>
      <c r="F105" s="509">
        <v>60</v>
      </c>
      <c r="G105" s="509"/>
      <c r="H105" s="509">
        <v>4</v>
      </c>
      <c r="I105" s="509"/>
      <c r="J105" s="509">
        <v>78</v>
      </c>
      <c r="K105" s="509"/>
      <c r="L105" s="19"/>
      <c r="M105" s="509">
        <v>4</v>
      </c>
      <c r="N105" s="509"/>
      <c r="O105" s="19"/>
      <c r="P105" s="19">
        <v>24</v>
      </c>
      <c r="Q105" s="33"/>
      <c r="R105" s="509">
        <v>50</v>
      </c>
      <c r="S105" s="509"/>
    </row>
    <row r="106" spans="1:19" s="2" customFormat="1" ht="13.5" customHeight="1">
      <c r="A106" s="420" t="s">
        <v>135</v>
      </c>
      <c r="B106" s="420"/>
      <c r="C106" s="420"/>
      <c r="D106" s="420"/>
      <c r="E106" s="420"/>
      <c r="F106" s="509">
        <v>60</v>
      </c>
      <c r="G106" s="509"/>
      <c r="H106" s="509">
        <v>4</v>
      </c>
      <c r="I106" s="509"/>
      <c r="J106" s="509">
        <v>48</v>
      </c>
      <c r="K106" s="509"/>
      <c r="L106" s="19"/>
      <c r="M106" s="509">
        <v>7</v>
      </c>
      <c r="N106" s="509"/>
      <c r="O106" s="19"/>
      <c r="P106" s="19">
        <v>22</v>
      </c>
      <c r="Q106" s="33"/>
      <c r="R106" s="509">
        <v>19</v>
      </c>
      <c r="S106" s="509"/>
    </row>
    <row r="107" spans="1:19" s="2" customFormat="1" ht="13.5" customHeight="1">
      <c r="A107" s="420" t="s">
        <v>136</v>
      </c>
      <c r="B107" s="420"/>
      <c r="C107" s="420"/>
      <c r="D107" s="420"/>
      <c r="E107" s="420"/>
      <c r="F107" s="509">
        <v>20</v>
      </c>
      <c r="G107" s="509"/>
      <c r="H107" s="509">
        <v>1.3</v>
      </c>
      <c r="I107" s="509"/>
      <c r="J107" s="509">
        <v>50</v>
      </c>
      <c r="K107" s="509"/>
      <c r="L107" s="19"/>
      <c r="M107" s="509" t="s">
        <v>692</v>
      </c>
      <c r="N107" s="509"/>
      <c r="O107" s="19"/>
      <c r="P107" s="19">
        <v>22</v>
      </c>
      <c r="Q107" s="33"/>
      <c r="R107" s="509">
        <v>28</v>
      </c>
      <c r="S107" s="509"/>
    </row>
    <row r="108" spans="1:19" s="2" customFormat="1" ht="13.5" customHeight="1">
      <c r="A108" s="420" t="s">
        <v>137</v>
      </c>
      <c r="B108" s="420"/>
      <c r="C108" s="420"/>
      <c r="D108" s="420"/>
      <c r="E108" s="420"/>
      <c r="F108" s="509">
        <v>60</v>
      </c>
      <c r="G108" s="509"/>
      <c r="H108" s="509">
        <v>4</v>
      </c>
      <c r="I108" s="509"/>
      <c r="J108" s="509">
        <v>24</v>
      </c>
      <c r="K108" s="509"/>
      <c r="L108" s="19"/>
      <c r="M108" s="509">
        <v>3</v>
      </c>
      <c r="N108" s="509"/>
      <c r="O108" s="19"/>
      <c r="P108" s="19">
        <v>9</v>
      </c>
      <c r="Q108" s="33"/>
      <c r="R108" s="509">
        <v>12</v>
      </c>
      <c r="S108" s="509"/>
    </row>
    <row r="109" spans="1:19" s="26" customFormat="1" ht="11.25">
      <c r="A109" s="394" t="s">
        <v>794</v>
      </c>
      <c r="B109" s="376"/>
      <c r="C109" s="376"/>
      <c r="D109" s="376"/>
      <c r="E109" s="377"/>
      <c r="F109" s="510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</row>
    <row r="110" spans="1:19" s="2" customFormat="1" ht="13.5" customHeight="1">
      <c r="A110" s="420" t="s">
        <v>140</v>
      </c>
      <c r="B110" s="420"/>
      <c r="C110" s="420"/>
      <c r="D110" s="420"/>
      <c r="E110" s="420"/>
      <c r="F110" s="509">
        <v>60</v>
      </c>
      <c r="G110" s="509"/>
      <c r="H110" s="509">
        <v>4</v>
      </c>
      <c r="I110" s="509"/>
      <c r="J110" s="509">
        <v>18</v>
      </c>
      <c r="K110" s="509"/>
      <c r="L110" s="19"/>
      <c r="M110" s="509">
        <v>1</v>
      </c>
      <c r="N110" s="509"/>
      <c r="O110" s="19"/>
      <c r="P110" s="19">
        <v>2</v>
      </c>
      <c r="Q110" s="33"/>
      <c r="R110" s="509">
        <v>15</v>
      </c>
      <c r="S110" s="509"/>
    </row>
    <row r="111" spans="1:19" s="2" customFormat="1" ht="13.5" customHeight="1">
      <c r="A111" s="420" t="s">
        <v>141</v>
      </c>
      <c r="B111" s="420"/>
      <c r="C111" s="420"/>
      <c r="D111" s="420"/>
      <c r="E111" s="420"/>
      <c r="F111" s="509">
        <v>60</v>
      </c>
      <c r="G111" s="509"/>
      <c r="H111" s="509">
        <v>4</v>
      </c>
      <c r="I111" s="509"/>
      <c r="J111" s="509">
        <v>64</v>
      </c>
      <c r="K111" s="509"/>
      <c r="L111" s="19"/>
      <c r="M111" s="509">
        <v>16</v>
      </c>
      <c r="N111" s="509"/>
      <c r="O111" s="19"/>
      <c r="P111" s="19">
        <v>29</v>
      </c>
      <c r="Q111" s="33"/>
      <c r="R111" s="509">
        <v>19</v>
      </c>
      <c r="S111" s="509"/>
    </row>
    <row r="112" spans="1:19" s="2" customFormat="1" ht="13.5" customHeight="1">
      <c r="A112" s="420" t="s">
        <v>142</v>
      </c>
      <c r="B112" s="420"/>
      <c r="C112" s="420"/>
      <c r="D112" s="420"/>
      <c r="E112" s="420"/>
      <c r="F112" s="509">
        <v>60</v>
      </c>
      <c r="G112" s="509"/>
      <c r="H112" s="509">
        <v>4</v>
      </c>
      <c r="I112" s="509"/>
      <c r="J112" s="509">
        <v>48</v>
      </c>
      <c r="K112" s="509"/>
      <c r="L112" s="19"/>
      <c r="M112" s="509">
        <v>1</v>
      </c>
      <c r="N112" s="509"/>
      <c r="O112" s="19"/>
      <c r="P112" s="19">
        <v>20</v>
      </c>
      <c r="Q112" s="33"/>
      <c r="R112" s="509">
        <v>27</v>
      </c>
      <c r="S112" s="509"/>
    </row>
    <row r="113" spans="1:19" s="2" customFormat="1" ht="13.5" customHeight="1">
      <c r="A113" s="420" t="s">
        <v>143</v>
      </c>
      <c r="B113" s="420"/>
      <c r="C113" s="420"/>
      <c r="D113" s="420"/>
      <c r="E113" s="420"/>
      <c r="F113" s="509">
        <v>30</v>
      </c>
      <c r="G113" s="509"/>
      <c r="H113" s="509">
        <v>2</v>
      </c>
      <c r="I113" s="509"/>
      <c r="J113" s="509" t="s">
        <v>692</v>
      </c>
      <c r="K113" s="509"/>
      <c r="L113" s="19"/>
      <c r="M113" s="509" t="s">
        <v>692</v>
      </c>
      <c r="N113" s="509"/>
      <c r="O113" s="19"/>
      <c r="P113" s="19" t="s">
        <v>692</v>
      </c>
      <c r="Q113" s="33"/>
      <c r="R113" s="509" t="s">
        <v>692</v>
      </c>
      <c r="S113" s="509"/>
    </row>
    <row r="114" spans="1:19" s="26" customFormat="1" ht="11.25">
      <c r="A114" s="394" t="s">
        <v>529</v>
      </c>
      <c r="B114" s="376"/>
      <c r="C114" s="376"/>
      <c r="D114" s="376"/>
      <c r="E114" s="377"/>
      <c r="F114" s="510"/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  <c r="Q114" s="511"/>
      <c r="R114" s="511"/>
      <c r="S114" s="511"/>
    </row>
    <row r="115" spans="1:19" s="2" customFormat="1" ht="13.5" customHeight="1">
      <c r="A115" s="420" t="s">
        <v>159</v>
      </c>
      <c r="B115" s="420"/>
      <c r="C115" s="420"/>
      <c r="D115" s="420"/>
      <c r="E115" s="420"/>
      <c r="F115" s="509">
        <v>60</v>
      </c>
      <c r="G115" s="509"/>
      <c r="H115" s="509">
        <v>4</v>
      </c>
      <c r="I115" s="509"/>
      <c r="J115" s="509">
        <v>68</v>
      </c>
      <c r="K115" s="509"/>
      <c r="L115" s="19"/>
      <c r="M115" s="509">
        <v>5</v>
      </c>
      <c r="N115" s="509"/>
      <c r="O115" s="19"/>
      <c r="P115" s="19">
        <v>19</v>
      </c>
      <c r="Q115" s="33"/>
      <c r="R115" s="509">
        <v>44</v>
      </c>
      <c r="S115" s="509"/>
    </row>
    <row r="116" spans="1:19" s="2" customFormat="1" ht="13.5" customHeight="1">
      <c r="A116" s="420" t="s">
        <v>160</v>
      </c>
      <c r="B116" s="420"/>
      <c r="C116" s="420"/>
      <c r="D116" s="420"/>
      <c r="E116" s="420"/>
      <c r="F116" s="509">
        <v>60</v>
      </c>
      <c r="G116" s="509"/>
      <c r="H116" s="509">
        <v>4</v>
      </c>
      <c r="I116" s="509"/>
      <c r="J116" s="509">
        <v>60</v>
      </c>
      <c r="K116" s="509"/>
      <c r="L116" s="19"/>
      <c r="M116" s="509">
        <v>1</v>
      </c>
      <c r="N116" s="509"/>
      <c r="O116" s="19"/>
      <c r="P116" s="19">
        <v>26</v>
      </c>
      <c r="Q116" s="33"/>
      <c r="R116" s="509">
        <v>33</v>
      </c>
      <c r="S116" s="509"/>
    </row>
    <row r="117" spans="1:19" s="2" customFormat="1" ht="13.5" customHeight="1">
      <c r="A117" s="420" t="s">
        <v>161</v>
      </c>
      <c r="B117" s="420"/>
      <c r="C117" s="420"/>
      <c r="D117" s="420"/>
      <c r="E117" s="420"/>
      <c r="F117" s="509">
        <v>60</v>
      </c>
      <c r="G117" s="509"/>
      <c r="H117" s="509">
        <v>4</v>
      </c>
      <c r="I117" s="509"/>
      <c r="J117" s="509">
        <v>51</v>
      </c>
      <c r="K117" s="509"/>
      <c r="L117" s="19"/>
      <c r="M117" s="509">
        <v>3</v>
      </c>
      <c r="N117" s="509"/>
      <c r="O117" s="19"/>
      <c r="P117" s="19">
        <v>20</v>
      </c>
      <c r="Q117" s="33"/>
      <c r="R117" s="509">
        <v>28</v>
      </c>
      <c r="S117" s="509"/>
    </row>
    <row r="118" spans="1:19" s="26" customFormat="1" ht="11.25">
      <c r="A118" s="394" t="s">
        <v>78</v>
      </c>
      <c r="B118" s="376"/>
      <c r="C118" s="376"/>
      <c r="D118" s="376"/>
      <c r="E118" s="377"/>
      <c r="F118" s="510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511"/>
      <c r="S118" s="511"/>
    </row>
    <row r="119" spans="1:19" s="2" customFormat="1" ht="13.5" customHeight="1">
      <c r="A119" s="420" t="s">
        <v>333</v>
      </c>
      <c r="B119" s="420"/>
      <c r="C119" s="420"/>
      <c r="D119" s="420"/>
      <c r="E119" s="420"/>
      <c r="F119" s="509">
        <v>68</v>
      </c>
      <c r="G119" s="509"/>
      <c r="H119" s="509">
        <v>4</v>
      </c>
      <c r="I119" s="509"/>
      <c r="J119" s="509">
        <v>12</v>
      </c>
      <c r="K119" s="509"/>
      <c r="L119" s="19"/>
      <c r="M119" s="509">
        <v>3</v>
      </c>
      <c r="N119" s="509"/>
      <c r="O119" s="19"/>
      <c r="P119" s="19">
        <v>4</v>
      </c>
      <c r="Q119" s="33"/>
      <c r="R119" s="509">
        <v>5</v>
      </c>
      <c r="S119" s="509"/>
    </row>
    <row r="120" spans="1:19" s="2" customFormat="1" ht="13.5" customHeight="1">
      <c r="A120" s="420" t="s">
        <v>334</v>
      </c>
      <c r="B120" s="420"/>
      <c r="C120" s="420"/>
      <c r="D120" s="420"/>
      <c r="E120" s="420"/>
      <c r="F120" s="509">
        <v>66</v>
      </c>
      <c r="G120" s="509"/>
      <c r="H120" s="509">
        <v>4</v>
      </c>
      <c r="I120" s="509"/>
      <c r="J120" s="509">
        <v>70</v>
      </c>
      <c r="K120" s="509"/>
      <c r="L120" s="19"/>
      <c r="M120" s="509">
        <v>5</v>
      </c>
      <c r="N120" s="509"/>
      <c r="O120" s="19"/>
      <c r="P120" s="19">
        <v>23</v>
      </c>
      <c r="Q120" s="33"/>
      <c r="R120" s="509">
        <v>42</v>
      </c>
      <c r="S120" s="509"/>
    </row>
    <row r="121" spans="1:19" s="26" customFormat="1" ht="11.25">
      <c r="A121" s="394" t="s">
        <v>81</v>
      </c>
      <c r="B121" s="376"/>
      <c r="C121" s="376"/>
      <c r="D121" s="376"/>
      <c r="E121" s="377"/>
      <c r="F121" s="510"/>
      <c r="G121" s="511"/>
      <c r="H121" s="511"/>
      <c r="I121" s="511"/>
      <c r="J121" s="511"/>
      <c r="K121" s="511"/>
      <c r="L121" s="511"/>
      <c r="M121" s="511"/>
      <c r="N121" s="511"/>
      <c r="O121" s="511"/>
      <c r="P121" s="511"/>
      <c r="Q121" s="511"/>
      <c r="R121" s="511"/>
      <c r="S121" s="511"/>
    </row>
    <row r="122" spans="1:19" s="2" customFormat="1" ht="13.5" customHeight="1">
      <c r="A122" s="420" t="s">
        <v>336</v>
      </c>
      <c r="B122" s="420"/>
      <c r="C122" s="420"/>
      <c r="D122" s="420"/>
      <c r="E122" s="420"/>
      <c r="F122" s="509">
        <v>60</v>
      </c>
      <c r="G122" s="509"/>
      <c r="H122" s="509">
        <v>4</v>
      </c>
      <c r="I122" s="509"/>
      <c r="J122" s="509">
        <v>18</v>
      </c>
      <c r="K122" s="509"/>
      <c r="L122" s="19"/>
      <c r="M122" s="509">
        <v>6</v>
      </c>
      <c r="N122" s="509"/>
      <c r="O122" s="19"/>
      <c r="P122" s="19">
        <v>8</v>
      </c>
      <c r="Q122" s="33"/>
      <c r="R122" s="509">
        <v>4</v>
      </c>
      <c r="S122" s="509"/>
    </row>
    <row r="123" spans="1:19" s="2" customFormat="1" ht="13.5" customHeight="1">
      <c r="A123" s="420" t="s">
        <v>337</v>
      </c>
      <c r="B123" s="420"/>
      <c r="C123" s="420"/>
      <c r="D123" s="420"/>
      <c r="E123" s="420"/>
      <c r="F123" s="509">
        <v>60</v>
      </c>
      <c r="G123" s="509"/>
      <c r="H123" s="509">
        <v>4</v>
      </c>
      <c r="I123" s="509"/>
      <c r="J123" s="509">
        <v>48</v>
      </c>
      <c r="K123" s="509"/>
      <c r="L123" s="19"/>
      <c r="M123" s="509">
        <v>22</v>
      </c>
      <c r="N123" s="509"/>
      <c r="O123" s="19"/>
      <c r="P123" s="19">
        <v>16</v>
      </c>
      <c r="Q123" s="33"/>
      <c r="R123" s="509">
        <v>10</v>
      </c>
      <c r="S123" s="509"/>
    </row>
    <row r="124" spans="1:19" s="2" customFormat="1" ht="13.5" customHeight="1">
      <c r="A124" s="420" t="s">
        <v>1253</v>
      </c>
      <c r="B124" s="420"/>
      <c r="C124" s="420"/>
      <c r="D124" s="420"/>
      <c r="E124" s="420"/>
      <c r="F124" s="509">
        <v>105</v>
      </c>
      <c r="G124" s="509"/>
      <c r="H124" s="509">
        <v>7</v>
      </c>
      <c r="I124" s="509"/>
      <c r="J124" s="509">
        <v>12</v>
      </c>
      <c r="K124" s="509"/>
      <c r="L124" s="19"/>
      <c r="M124" s="509" t="s">
        <v>692</v>
      </c>
      <c r="N124" s="509"/>
      <c r="O124" s="19"/>
      <c r="P124" s="19" t="s">
        <v>692</v>
      </c>
      <c r="Q124" s="33"/>
      <c r="R124" s="509">
        <v>12</v>
      </c>
      <c r="S124" s="509"/>
    </row>
    <row r="125" spans="1:19" s="2" customFormat="1" ht="13.5" customHeight="1">
      <c r="A125" s="420" t="s">
        <v>338</v>
      </c>
      <c r="B125" s="420"/>
      <c r="C125" s="420"/>
      <c r="D125" s="420"/>
      <c r="E125" s="420"/>
      <c r="F125" s="509">
        <v>105</v>
      </c>
      <c r="G125" s="509"/>
      <c r="H125" s="509">
        <v>7</v>
      </c>
      <c r="I125" s="509"/>
      <c r="J125" s="509">
        <v>11</v>
      </c>
      <c r="K125" s="509"/>
      <c r="L125" s="19"/>
      <c r="M125" s="509" t="s">
        <v>692</v>
      </c>
      <c r="N125" s="509"/>
      <c r="O125" s="19"/>
      <c r="P125" s="19" t="s">
        <v>692</v>
      </c>
      <c r="Q125" s="33"/>
      <c r="R125" s="509">
        <v>11</v>
      </c>
      <c r="S125" s="509"/>
    </row>
    <row r="126" spans="1:19" s="2" customFormat="1" ht="13.5" customHeight="1">
      <c r="A126" s="420" t="s">
        <v>339</v>
      </c>
      <c r="B126" s="420"/>
      <c r="C126" s="420"/>
      <c r="D126" s="420"/>
      <c r="E126" s="420"/>
      <c r="F126" s="509">
        <v>195</v>
      </c>
      <c r="G126" s="509"/>
      <c r="H126" s="509">
        <v>13</v>
      </c>
      <c r="I126" s="509"/>
      <c r="J126" s="509">
        <v>2</v>
      </c>
      <c r="K126" s="509"/>
      <c r="L126" s="19"/>
      <c r="M126" s="509" t="s">
        <v>692</v>
      </c>
      <c r="N126" s="509"/>
      <c r="O126" s="19"/>
      <c r="P126" s="19" t="s">
        <v>692</v>
      </c>
      <c r="Q126" s="33"/>
      <c r="R126" s="509">
        <v>2</v>
      </c>
      <c r="S126" s="509"/>
    </row>
    <row r="127" spans="1:19" s="26" customFormat="1" ht="11.25">
      <c r="A127" s="394" t="s">
        <v>955</v>
      </c>
      <c r="B127" s="376"/>
      <c r="C127" s="376"/>
      <c r="D127" s="376"/>
      <c r="E127" s="377"/>
      <c r="F127" s="510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</row>
    <row r="128" spans="1:19" s="2" customFormat="1" ht="13.5" customHeight="1">
      <c r="A128" s="420" t="s">
        <v>207</v>
      </c>
      <c r="B128" s="420"/>
      <c r="C128" s="420"/>
      <c r="D128" s="420"/>
      <c r="E128" s="420"/>
      <c r="F128" s="509">
        <v>60</v>
      </c>
      <c r="G128" s="509"/>
      <c r="H128" s="509">
        <v>4</v>
      </c>
      <c r="I128" s="509"/>
      <c r="J128" s="509">
        <v>73</v>
      </c>
      <c r="K128" s="509"/>
      <c r="L128" s="19"/>
      <c r="M128" s="509">
        <v>7</v>
      </c>
      <c r="N128" s="509"/>
      <c r="O128" s="19"/>
      <c r="P128" s="19">
        <v>51</v>
      </c>
      <c r="Q128" s="33"/>
      <c r="R128" s="509">
        <v>15</v>
      </c>
      <c r="S128" s="509"/>
    </row>
    <row r="129" spans="1:19" s="2" customFormat="1" ht="13.5" customHeight="1">
      <c r="A129" s="420" t="s">
        <v>208</v>
      </c>
      <c r="B129" s="420"/>
      <c r="C129" s="420"/>
      <c r="D129" s="420"/>
      <c r="E129" s="420"/>
      <c r="F129" s="509">
        <v>60</v>
      </c>
      <c r="G129" s="509"/>
      <c r="H129" s="509">
        <v>4</v>
      </c>
      <c r="I129" s="509"/>
      <c r="J129" s="509">
        <v>59</v>
      </c>
      <c r="K129" s="509"/>
      <c r="L129" s="19"/>
      <c r="M129" s="509">
        <v>2</v>
      </c>
      <c r="N129" s="509"/>
      <c r="O129" s="19"/>
      <c r="P129" s="19">
        <v>47</v>
      </c>
      <c r="Q129" s="33"/>
      <c r="R129" s="509">
        <v>10</v>
      </c>
      <c r="S129" s="509"/>
    </row>
    <row r="130" spans="1:19" s="2" customFormat="1" ht="13.5" customHeight="1">
      <c r="A130" s="420" t="s">
        <v>209</v>
      </c>
      <c r="B130" s="420"/>
      <c r="C130" s="420"/>
      <c r="D130" s="420"/>
      <c r="E130" s="420"/>
      <c r="F130" s="509">
        <v>60</v>
      </c>
      <c r="G130" s="509"/>
      <c r="H130" s="509">
        <v>4</v>
      </c>
      <c r="I130" s="509"/>
      <c r="J130" s="509">
        <v>12</v>
      </c>
      <c r="K130" s="509"/>
      <c r="L130" s="19"/>
      <c r="M130" s="509" t="s">
        <v>692</v>
      </c>
      <c r="N130" s="509"/>
      <c r="O130" s="19"/>
      <c r="P130" s="19">
        <v>2</v>
      </c>
      <c r="Q130" s="33"/>
      <c r="R130" s="509">
        <v>10</v>
      </c>
      <c r="S130" s="509"/>
    </row>
    <row r="131" spans="1:19" s="2" customFormat="1" ht="13.5" customHeight="1">
      <c r="A131" s="420" t="s">
        <v>972</v>
      </c>
      <c r="B131" s="420"/>
      <c r="C131" s="420"/>
      <c r="D131" s="420"/>
      <c r="E131" s="420"/>
      <c r="F131" s="509">
        <v>30</v>
      </c>
      <c r="G131" s="509"/>
      <c r="H131" s="509">
        <v>2</v>
      </c>
      <c r="I131" s="509"/>
      <c r="J131" s="509">
        <v>58</v>
      </c>
      <c r="K131" s="509"/>
      <c r="L131" s="19"/>
      <c r="M131" s="509">
        <v>44</v>
      </c>
      <c r="N131" s="509"/>
      <c r="O131" s="19"/>
      <c r="P131" s="19" t="s">
        <v>692</v>
      </c>
      <c r="Q131" s="33"/>
      <c r="R131" s="509">
        <v>14</v>
      </c>
      <c r="S131" s="509"/>
    </row>
    <row r="132" spans="1:19" s="26" customFormat="1" ht="11.25">
      <c r="A132" s="394" t="s">
        <v>532</v>
      </c>
      <c r="B132" s="376"/>
      <c r="C132" s="376"/>
      <c r="D132" s="376"/>
      <c r="E132" s="377"/>
      <c r="F132" s="510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</row>
    <row r="133" spans="1:19" s="2" customFormat="1" ht="13.5" customHeight="1">
      <c r="A133" s="420" t="s">
        <v>266</v>
      </c>
      <c r="B133" s="420"/>
      <c r="C133" s="420"/>
      <c r="D133" s="420"/>
      <c r="E133" s="420"/>
      <c r="F133" s="509">
        <v>60</v>
      </c>
      <c r="G133" s="509"/>
      <c r="H133" s="509">
        <v>4</v>
      </c>
      <c r="I133" s="509"/>
      <c r="J133" s="509">
        <v>4</v>
      </c>
      <c r="K133" s="509"/>
      <c r="L133" s="19"/>
      <c r="M133" s="509" t="s">
        <v>692</v>
      </c>
      <c r="N133" s="509"/>
      <c r="O133" s="19"/>
      <c r="P133" s="19">
        <v>2</v>
      </c>
      <c r="Q133" s="33"/>
      <c r="R133" s="509">
        <v>2</v>
      </c>
      <c r="S133" s="509"/>
    </row>
    <row r="134" spans="1:19" s="2" customFormat="1" ht="13.5" customHeight="1">
      <c r="A134" s="420" t="s">
        <v>267</v>
      </c>
      <c r="B134" s="420"/>
      <c r="C134" s="420"/>
      <c r="D134" s="420"/>
      <c r="E134" s="420"/>
      <c r="F134" s="509"/>
      <c r="G134" s="509"/>
      <c r="H134" s="509"/>
      <c r="I134" s="509"/>
      <c r="J134" s="509"/>
      <c r="K134" s="509"/>
      <c r="L134" s="19"/>
      <c r="M134" s="509" t="s">
        <v>692</v>
      </c>
      <c r="N134" s="509"/>
      <c r="O134" s="19"/>
      <c r="P134" s="19" t="s">
        <v>692</v>
      </c>
      <c r="Q134" s="33"/>
      <c r="R134" s="509" t="s">
        <v>692</v>
      </c>
      <c r="S134" s="509"/>
    </row>
    <row r="135" spans="1:19" s="26" customFormat="1" ht="11.25">
      <c r="A135" s="394" t="s">
        <v>1212</v>
      </c>
      <c r="B135" s="376"/>
      <c r="C135" s="376"/>
      <c r="D135" s="376"/>
      <c r="E135" s="377"/>
      <c r="F135" s="510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</row>
    <row r="136" spans="1:19" s="2" customFormat="1" ht="13.5" customHeight="1">
      <c r="A136" s="420" t="s">
        <v>274</v>
      </c>
      <c r="B136" s="420"/>
      <c r="C136" s="420"/>
      <c r="D136" s="420"/>
      <c r="E136" s="420"/>
      <c r="F136" s="509">
        <v>60</v>
      </c>
      <c r="G136" s="509"/>
      <c r="H136" s="509">
        <v>4</v>
      </c>
      <c r="I136" s="509"/>
      <c r="J136" s="509">
        <v>70</v>
      </c>
      <c r="K136" s="509"/>
      <c r="L136" s="19"/>
      <c r="M136" s="509">
        <v>6</v>
      </c>
      <c r="N136" s="509"/>
      <c r="O136" s="19"/>
      <c r="P136" s="19">
        <v>17</v>
      </c>
      <c r="Q136" s="33"/>
      <c r="R136" s="509">
        <v>47</v>
      </c>
      <c r="S136" s="509"/>
    </row>
    <row r="137" spans="1:19" s="2" customFormat="1" ht="13.5" customHeight="1">
      <c r="A137" s="420" t="s">
        <v>275</v>
      </c>
      <c r="B137" s="420"/>
      <c r="C137" s="420"/>
      <c r="D137" s="420"/>
      <c r="E137" s="420"/>
      <c r="F137" s="509">
        <v>60</v>
      </c>
      <c r="G137" s="509"/>
      <c r="H137" s="509">
        <v>4</v>
      </c>
      <c r="I137" s="509"/>
      <c r="J137" s="509">
        <v>3</v>
      </c>
      <c r="K137" s="509"/>
      <c r="L137" s="19"/>
      <c r="M137" s="509" t="s">
        <v>692</v>
      </c>
      <c r="N137" s="509"/>
      <c r="O137" s="19"/>
      <c r="P137" s="19" t="s">
        <v>692</v>
      </c>
      <c r="Q137" s="33"/>
      <c r="R137" s="509">
        <v>3</v>
      </c>
      <c r="S137" s="509"/>
    </row>
    <row r="138" spans="1:19" s="26" customFormat="1" ht="11.25">
      <c r="A138" s="394" t="s">
        <v>535</v>
      </c>
      <c r="B138" s="376"/>
      <c r="C138" s="376"/>
      <c r="D138" s="376"/>
      <c r="E138" s="377"/>
      <c r="F138" s="510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</row>
    <row r="139" spans="1:19" s="2" customFormat="1" ht="13.5" customHeight="1">
      <c r="A139" s="420" t="s">
        <v>277</v>
      </c>
      <c r="B139" s="420"/>
      <c r="C139" s="420"/>
      <c r="D139" s="420"/>
      <c r="E139" s="420"/>
      <c r="F139" s="509">
        <v>60</v>
      </c>
      <c r="G139" s="509"/>
      <c r="H139" s="509">
        <v>4</v>
      </c>
      <c r="I139" s="509"/>
      <c r="J139" s="509">
        <v>54</v>
      </c>
      <c r="K139" s="509"/>
      <c r="L139" s="19"/>
      <c r="M139" s="509">
        <v>11</v>
      </c>
      <c r="N139" s="509"/>
      <c r="O139" s="19"/>
      <c r="P139" s="19">
        <v>25</v>
      </c>
      <c r="Q139" s="33"/>
      <c r="R139" s="509">
        <v>18</v>
      </c>
      <c r="S139" s="509"/>
    </row>
    <row r="140" spans="1:19" s="2" customFormat="1" ht="13.5" customHeight="1">
      <c r="A140" s="420" t="s">
        <v>278</v>
      </c>
      <c r="B140" s="420"/>
      <c r="C140" s="420"/>
      <c r="D140" s="420"/>
      <c r="E140" s="420"/>
      <c r="F140" s="509">
        <v>60</v>
      </c>
      <c r="G140" s="509"/>
      <c r="H140" s="509">
        <v>4</v>
      </c>
      <c r="I140" s="509"/>
      <c r="J140" s="509">
        <v>67</v>
      </c>
      <c r="K140" s="509"/>
      <c r="L140" s="19"/>
      <c r="M140" s="509">
        <v>18</v>
      </c>
      <c r="N140" s="509"/>
      <c r="O140" s="19"/>
      <c r="P140" s="19">
        <v>27</v>
      </c>
      <c r="Q140" s="33"/>
      <c r="R140" s="509">
        <v>22</v>
      </c>
      <c r="S140" s="509"/>
    </row>
    <row r="141" spans="1:19" s="2" customFormat="1" ht="13.5" customHeight="1">
      <c r="A141" s="420" t="s">
        <v>279</v>
      </c>
      <c r="B141" s="420"/>
      <c r="C141" s="420"/>
      <c r="D141" s="420"/>
      <c r="E141" s="420"/>
      <c r="F141" s="509">
        <v>60</v>
      </c>
      <c r="G141" s="509"/>
      <c r="H141" s="509">
        <v>4</v>
      </c>
      <c r="I141" s="509"/>
      <c r="J141" s="509">
        <v>32</v>
      </c>
      <c r="K141" s="509"/>
      <c r="L141" s="19"/>
      <c r="M141" s="509">
        <v>10</v>
      </c>
      <c r="N141" s="509"/>
      <c r="O141" s="19"/>
      <c r="P141" s="19">
        <v>11</v>
      </c>
      <c r="Q141" s="33"/>
      <c r="R141" s="509">
        <v>11</v>
      </c>
      <c r="S141" s="509"/>
    </row>
    <row r="142" spans="1:19" s="26" customFormat="1" ht="11.25">
      <c r="A142" s="394" t="s">
        <v>1257</v>
      </c>
      <c r="B142" s="376"/>
      <c r="C142" s="376"/>
      <c r="D142" s="376"/>
      <c r="E142" s="377"/>
      <c r="F142" s="510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</row>
    <row r="143" spans="1:19" s="2" customFormat="1" ht="13.5" customHeight="1">
      <c r="A143" s="420" t="s">
        <v>281</v>
      </c>
      <c r="B143" s="420"/>
      <c r="C143" s="420"/>
      <c r="D143" s="420"/>
      <c r="E143" s="420"/>
      <c r="F143" s="509">
        <v>60</v>
      </c>
      <c r="G143" s="509"/>
      <c r="H143" s="509">
        <v>4</v>
      </c>
      <c r="I143" s="509"/>
      <c r="J143" s="509">
        <v>74</v>
      </c>
      <c r="K143" s="509"/>
      <c r="L143" s="19"/>
      <c r="M143" s="509">
        <v>1</v>
      </c>
      <c r="N143" s="509"/>
      <c r="O143" s="19"/>
      <c r="P143" s="19">
        <v>45</v>
      </c>
      <c r="Q143" s="33"/>
      <c r="R143" s="509">
        <v>28</v>
      </c>
      <c r="S143" s="509"/>
    </row>
    <row r="144" spans="1:19" s="2" customFormat="1" ht="13.5" customHeight="1">
      <c r="A144" s="420" t="s">
        <v>282</v>
      </c>
      <c r="B144" s="420"/>
      <c r="C144" s="420"/>
      <c r="D144" s="420"/>
      <c r="E144" s="420"/>
      <c r="F144" s="509">
        <v>60</v>
      </c>
      <c r="G144" s="509"/>
      <c r="H144" s="509">
        <v>4</v>
      </c>
      <c r="I144" s="509"/>
      <c r="J144" s="509">
        <v>39</v>
      </c>
      <c r="K144" s="509"/>
      <c r="L144" s="19"/>
      <c r="M144" s="509">
        <v>4</v>
      </c>
      <c r="N144" s="509"/>
      <c r="O144" s="19"/>
      <c r="P144" s="19">
        <v>13</v>
      </c>
      <c r="Q144" s="33"/>
      <c r="R144" s="509">
        <v>22</v>
      </c>
      <c r="S144" s="509"/>
    </row>
    <row r="145" spans="1:19" s="2" customFormat="1" ht="13.5" customHeight="1">
      <c r="A145" s="420" t="s">
        <v>283</v>
      </c>
      <c r="B145" s="420"/>
      <c r="C145" s="420"/>
      <c r="D145" s="420"/>
      <c r="E145" s="420"/>
      <c r="F145" s="509">
        <v>60</v>
      </c>
      <c r="G145" s="509"/>
      <c r="H145" s="509">
        <v>4</v>
      </c>
      <c r="I145" s="509"/>
      <c r="J145" s="509">
        <v>42</v>
      </c>
      <c r="K145" s="509"/>
      <c r="L145" s="19"/>
      <c r="M145" s="509">
        <v>3</v>
      </c>
      <c r="N145" s="509"/>
      <c r="O145" s="19"/>
      <c r="P145" s="19">
        <v>20</v>
      </c>
      <c r="Q145" s="33"/>
      <c r="R145" s="509">
        <v>19</v>
      </c>
      <c r="S145" s="509"/>
    </row>
    <row r="146" spans="1:19" s="26" customFormat="1" ht="11.25">
      <c r="A146" s="394" t="s">
        <v>537</v>
      </c>
      <c r="B146" s="376"/>
      <c r="C146" s="376"/>
      <c r="D146" s="376"/>
      <c r="E146" s="377"/>
      <c r="F146" s="510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</row>
    <row r="147" spans="1:19" s="2" customFormat="1" ht="13.5" customHeight="1">
      <c r="A147" s="420" t="s">
        <v>285</v>
      </c>
      <c r="B147" s="420"/>
      <c r="C147" s="420"/>
      <c r="D147" s="420"/>
      <c r="E147" s="420"/>
      <c r="F147" s="509">
        <v>60</v>
      </c>
      <c r="G147" s="509"/>
      <c r="H147" s="509">
        <v>4</v>
      </c>
      <c r="I147" s="509"/>
      <c r="J147" s="509">
        <v>58</v>
      </c>
      <c r="K147" s="509"/>
      <c r="L147" s="19"/>
      <c r="M147" s="509">
        <v>7</v>
      </c>
      <c r="N147" s="509"/>
      <c r="O147" s="19"/>
      <c r="P147" s="19">
        <v>19</v>
      </c>
      <c r="Q147" s="33"/>
      <c r="R147" s="509">
        <v>32</v>
      </c>
      <c r="S147" s="509"/>
    </row>
    <row r="148" spans="1:19" s="2" customFormat="1" ht="13.5" customHeight="1">
      <c r="A148" s="420" t="s">
        <v>286</v>
      </c>
      <c r="B148" s="420"/>
      <c r="C148" s="420"/>
      <c r="D148" s="420"/>
      <c r="E148" s="420"/>
      <c r="F148" s="509">
        <v>60</v>
      </c>
      <c r="G148" s="509"/>
      <c r="H148" s="509">
        <v>4</v>
      </c>
      <c r="I148" s="509"/>
      <c r="J148" s="509">
        <v>7</v>
      </c>
      <c r="K148" s="509"/>
      <c r="L148" s="19"/>
      <c r="M148" s="509">
        <v>1</v>
      </c>
      <c r="N148" s="509"/>
      <c r="O148" s="19"/>
      <c r="P148" s="19" t="s">
        <v>692</v>
      </c>
      <c r="Q148" s="33"/>
      <c r="R148" s="509">
        <v>6</v>
      </c>
      <c r="S148" s="509"/>
    </row>
    <row r="149" spans="1:19" s="2" customFormat="1" ht="13.5" customHeight="1">
      <c r="A149" s="420" t="s">
        <v>287</v>
      </c>
      <c r="B149" s="420"/>
      <c r="C149" s="420"/>
      <c r="D149" s="420"/>
      <c r="E149" s="420"/>
      <c r="F149" s="509">
        <v>60</v>
      </c>
      <c r="G149" s="509"/>
      <c r="H149" s="509">
        <v>4</v>
      </c>
      <c r="I149" s="509"/>
      <c r="J149" s="509">
        <v>17</v>
      </c>
      <c r="K149" s="509"/>
      <c r="L149" s="19"/>
      <c r="M149" s="509">
        <v>3</v>
      </c>
      <c r="N149" s="509"/>
      <c r="O149" s="19"/>
      <c r="P149" s="19">
        <v>1</v>
      </c>
      <c r="Q149" s="33"/>
      <c r="R149" s="509">
        <v>13</v>
      </c>
      <c r="S149" s="509"/>
    </row>
    <row r="150" spans="1:19" s="26" customFormat="1" ht="11.25">
      <c r="A150" s="394" t="s">
        <v>538</v>
      </c>
      <c r="B150" s="376"/>
      <c r="C150" s="376"/>
      <c r="D150" s="376"/>
      <c r="E150" s="377"/>
      <c r="F150" s="510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  <c r="Q150" s="511"/>
      <c r="R150" s="511"/>
      <c r="S150" s="511"/>
    </row>
    <row r="151" spans="1:19" s="2" customFormat="1" ht="13.5" customHeight="1">
      <c r="A151" s="420" t="s">
        <v>289</v>
      </c>
      <c r="B151" s="420"/>
      <c r="C151" s="420"/>
      <c r="D151" s="420"/>
      <c r="E151" s="420"/>
      <c r="F151" s="509">
        <v>60</v>
      </c>
      <c r="G151" s="509"/>
      <c r="H151" s="509" t="s">
        <v>692</v>
      </c>
      <c r="I151" s="509"/>
      <c r="J151" s="509">
        <v>34</v>
      </c>
      <c r="K151" s="509"/>
      <c r="L151" s="19"/>
      <c r="M151" s="509">
        <v>14</v>
      </c>
      <c r="N151" s="509"/>
      <c r="O151" s="19"/>
      <c r="P151" s="19" t="s">
        <v>692</v>
      </c>
      <c r="Q151" s="33"/>
      <c r="R151" s="509">
        <v>20</v>
      </c>
      <c r="S151" s="509"/>
    </row>
    <row r="152" spans="1:19" s="2" customFormat="1" ht="13.5" customHeight="1">
      <c r="A152" s="420" t="s">
        <v>290</v>
      </c>
      <c r="B152" s="420"/>
      <c r="C152" s="420"/>
      <c r="D152" s="420"/>
      <c r="E152" s="420"/>
      <c r="F152" s="509">
        <v>60</v>
      </c>
      <c r="G152" s="509"/>
      <c r="H152" s="509" t="s">
        <v>692</v>
      </c>
      <c r="I152" s="509"/>
      <c r="J152" s="509">
        <v>23</v>
      </c>
      <c r="K152" s="509"/>
      <c r="L152" s="19"/>
      <c r="M152" s="509">
        <v>4</v>
      </c>
      <c r="N152" s="509"/>
      <c r="O152" s="19"/>
      <c r="P152" s="19" t="s">
        <v>692</v>
      </c>
      <c r="Q152" s="33"/>
      <c r="R152" s="509">
        <v>19</v>
      </c>
      <c r="S152" s="509"/>
    </row>
    <row r="153" spans="1:19" s="26" customFormat="1" ht="11.25">
      <c r="A153" s="394" t="s">
        <v>1301</v>
      </c>
      <c r="B153" s="376"/>
      <c r="C153" s="376"/>
      <c r="D153" s="376"/>
      <c r="E153" s="377"/>
      <c r="F153" s="510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1"/>
      <c r="R153" s="511"/>
      <c r="S153" s="511"/>
    </row>
    <row r="154" spans="1:19" s="2" customFormat="1" ht="13.5" customHeight="1">
      <c r="A154" s="420" t="s">
        <v>297</v>
      </c>
      <c r="B154" s="420"/>
      <c r="C154" s="420"/>
      <c r="D154" s="420"/>
      <c r="E154" s="420"/>
      <c r="F154" s="509">
        <v>60</v>
      </c>
      <c r="G154" s="509"/>
      <c r="H154" s="509">
        <v>4</v>
      </c>
      <c r="I154" s="509"/>
      <c r="J154" s="509">
        <v>8</v>
      </c>
      <c r="K154" s="509"/>
      <c r="L154" s="19"/>
      <c r="M154" s="509" t="s">
        <v>692</v>
      </c>
      <c r="N154" s="509"/>
      <c r="O154" s="19"/>
      <c r="P154" s="19" t="s">
        <v>692</v>
      </c>
      <c r="Q154" s="33"/>
      <c r="R154" s="509">
        <v>8</v>
      </c>
      <c r="S154" s="509"/>
    </row>
    <row r="155" spans="1:19" s="2" customFormat="1" ht="13.5" customHeight="1">
      <c r="A155" s="420" t="s">
        <v>298</v>
      </c>
      <c r="B155" s="420"/>
      <c r="C155" s="420"/>
      <c r="D155" s="420"/>
      <c r="E155" s="420"/>
      <c r="F155" s="509">
        <v>60</v>
      </c>
      <c r="G155" s="509"/>
      <c r="H155" s="509">
        <v>4</v>
      </c>
      <c r="I155" s="509"/>
      <c r="J155" s="509">
        <v>19</v>
      </c>
      <c r="K155" s="509"/>
      <c r="L155" s="19"/>
      <c r="M155" s="509">
        <v>1</v>
      </c>
      <c r="N155" s="509"/>
      <c r="O155" s="19"/>
      <c r="P155" s="19">
        <v>2</v>
      </c>
      <c r="Q155" s="33"/>
      <c r="R155" s="509">
        <v>16</v>
      </c>
      <c r="S155" s="509"/>
    </row>
    <row r="156" spans="1:19" ht="12.75">
      <c r="A156" s="516"/>
      <c r="B156" s="516"/>
      <c r="C156" s="516"/>
      <c r="D156" s="516"/>
      <c r="E156" s="516"/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6"/>
      <c r="Q156" s="516"/>
      <c r="R156" s="516"/>
      <c r="S156" s="516"/>
    </row>
    <row r="157" spans="1:19" ht="12.75">
      <c r="A157" s="515" t="s">
        <v>434</v>
      </c>
      <c r="B157" s="515"/>
      <c r="C157" s="515"/>
      <c r="D157" s="515"/>
      <c r="E157" s="515"/>
      <c r="F157" s="515"/>
      <c r="G157" s="515"/>
      <c r="H157" s="515"/>
      <c r="I157" s="515"/>
      <c r="J157" s="515"/>
      <c r="K157" s="515"/>
      <c r="L157" s="515"/>
      <c r="M157" s="515"/>
      <c r="N157" s="515"/>
      <c r="O157" s="515"/>
      <c r="P157" s="515"/>
      <c r="Q157" s="515"/>
      <c r="R157" s="515"/>
      <c r="S157" s="515"/>
    </row>
    <row r="158" spans="1:19" ht="12.75">
      <c r="A158" s="500"/>
      <c r="B158" s="500"/>
      <c r="C158" s="500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</row>
    <row r="159" spans="1:19" s="26" customFormat="1" ht="11.25">
      <c r="A159" s="368" t="s">
        <v>1156</v>
      </c>
      <c r="B159" s="369"/>
      <c r="C159" s="369"/>
      <c r="D159" s="369"/>
      <c r="E159" s="375"/>
      <c r="F159" s="510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1"/>
      <c r="R159" s="511"/>
      <c r="S159" s="511"/>
    </row>
    <row r="160" spans="1:19" s="2" customFormat="1" ht="13.5" customHeight="1">
      <c r="A160" s="420" t="s">
        <v>1173</v>
      </c>
      <c r="B160" s="420"/>
      <c r="C160" s="420"/>
      <c r="D160" s="420"/>
      <c r="E160" s="420"/>
      <c r="F160" s="509">
        <v>60</v>
      </c>
      <c r="G160" s="509"/>
      <c r="H160" s="509">
        <v>4</v>
      </c>
      <c r="I160" s="509"/>
      <c r="J160" s="509">
        <v>62</v>
      </c>
      <c r="K160" s="509"/>
      <c r="L160" s="19"/>
      <c r="M160" s="509">
        <v>3</v>
      </c>
      <c r="N160" s="509"/>
      <c r="O160" s="19"/>
      <c r="P160" s="19">
        <v>39</v>
      </c>
      <c r="Q160" s="33"/>
      <c r="R160" s="509">
        <v>20</v>
      </c>
      <c r="S160" s="509"/>
    </row>
    <row r="161" spans="1:19" s="2" customFormat="1" ht="13.5" customHeight="1">
      <c r="A161" s="420" t="s">
        <v>1174</v>
      </c>
      <c r="B161" s="420"/>
      <c r="C161" s="420"/>
      <c r="D161" s="420"/>
      <c r="E161" s="420"/>
      <c r="F161" s="509">
        <v>75</v>
      </c>
      <c r="G161" s="509"/>
      <c r="H161" s="509">
        <v>5</v>
      </c>
      <c r="I161" s="509"/>
      <c r="J161" s="509">
        <v>41</v>
      </c>
      <c r="K161" s="509"/>
      <c r="L161" s="19"/>
      <c r="M161" s="509" t="s">
        <v>692</v>
      </c>
      <c r="N161" s="509"/>
      <c r="O161" s="19"/>
      <c r="P161" s="19">
        <v>10</v>
      </c>
      <c r="Q161" s="33"/>
      <c r="R161" s="509">
        <v>31</v>
      </c>
      <c r="S161" s="509"/>
    </row>
    <row r="162" spans="1:19" s="2" customFormat="1" ht="13.5" customHeight="1">
      <c r="A162" s="420" t="s">
        <v>1175</v>
      </c>
      <c r="B162" s="420"/>
      <c r="C162" s="420"/>
      <c r="D162" s="420"/>
      <c r="E162" s="420"/>
      <c r="F162" s="509">
        <v>60</v>
      </c>
      <c r="G162" s="509"/>
      <c r="H162" s="509">
        <v>4</v>
      </c>
      <c r="I162" s="509"/>
      <c r="J162" s="509">
        <v>30</v>
      </c>
      <c r="K162" s="509"/>
      <c r="L162" s="19"/>
      <c r="M162" s="509" t="s">
        <v>692</v>
      </c>
      <c r="N162" s="509"/>
      <c r="O162" s="19"/>
      <c r="P162" s="19">
        <v>8</v>
      </c>
      <c r="Q162" s="33"/>
      <c r="R162" s="509">
        <v>22</v>
      </c>
      <c r="S162" s="509"/>
    </row>
    <row r="163" spans="1:19" s="2" customFormat="1" ht="13.5" customHeight="1">
      <c r="A163" s="420" t="s">
        <v>128</v>
      </c>
      <c r="B163" s="420"/>
      <c r="C163" s="420"/>
      <c r="D163" s="420"/>
      <c r="E163" s="420"/>
      <c r="F163" s="509">
        <v>15</v>
      </c>
      <c r="G163" s="509"/>
      <c r="H163" s="509">
        <v>1</v>
      </c>
      <c r="I163" s="509"/>
      <c r="J163" s="509" t="s">
        <v>692</v>
      </c>
      <c r="K163" s="509"/>
      <c r="L163" s="19"/>
      <c r="M163" s="509" t="s">
        <v>692</v>
      </c>
      <c r="N163" s="509"/>
      <c r="O163" s="19"/>
      <c r="P163" s="19" t="s">
        <v>692</v>
      </c>
      <c r="Q163" s="33"/>
      <c r="R163" s="509" t="s">
        <v>692</v>
      </c>
      <c r="S163" s="509"/>
    </row>
    <row r="164" spans="1:19" s="26" customFormat="1" ht="11.25">
      <c r="A164" s="394" t="s">
        <v>1163</v>
      </c>
      <c r="B164" s="376"/>
      <c r="C164" s="376"/>
      <c r="D164" s="376"/>
      <c r="E164" s="377"/>
      <c r="F164" s="510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</row>
    <row r="165" spans="1:19" s="2" customFormat="1" ht="13.5" customHeight="1">
      <c r="A165" s="420" t="s">
        <v>1176</v>
      </c>
      <c r="B165" s="420"/>
      <c r="C165" s="420"/>
      <c r="D165" s="420"/>
      <c r="E165" s="420"/>
      <c r="F165" s="509">
        <v>60</v>
      </c>
      <c r="G165" s="509"/>
      <c r="H165" s="509">
        <v>4</v>
      </c>
      <c r="I165" s="509"/>
      <c r="J165" s="509">
        <v>68</v>
      </c>
      <c r="K165" s="509"/>
      <c r="L165" s="19"/>
      <c r="M165" s="509">
        <v>3</v>
      </c>
      <c r="N165" s="509"/>
      <c r="O165" s="19"/>
      <c r="P165" s="19">
        <v>40</v>
      </c>
      <c r="Q165" s="33"/>
      <c r="R165" s="509">
        <v>25</v>
      </c>
      <c r="S165" s="509"/>
    </row>
    <row r="166" spans="1:19" s="2" customFormat="1" ht="13.5" customHeight="1">
      <c r="A166" s="420" t="s">
        <v>1177</v>
      </c>
      <c r="B166" s="420"/>
      <c r="C166" s="420"/>
      <c r="D166" s="420"/>
      <c r="E166" s="420"/>
      <c r="F166" s="509">
        <v>60</v>
      </c>
      <c r="G166" s="509"/>
      <c r="H166" s="509">
        <v>4</v>
      </c>
      <c r="I166" s="509"/>
      <c r="J166" s="509">
        <v>69</v>
      </c>
      <c r="K166" s="509"/>
      <c r="L166" s="19"/>
      <c r="M166" s="509">
        <v>2</v>
      </c>
      <c r="N166" s="509"/>
      <c r="O166" s="19"/>
      <c r="P166" s="19">
        <v>39</v>
      </c>
      <c r="Q166" s="33"/>
      <c r="R166" s="509">
        <v>28</v>
      </c>
      <c r="S166" s="509"/>
    </row>
    <row r="167" spans="1:19" s="2" customFormat="1" ht="13.5" customHeight="1">
      <c r="A167" s="420" t="s">
        <v>1178</v>
      </c>
      <c r="B167" s="420"/>
      <c r="C167" s="420"/>
      <c r="D167" s="420"/>
      <c r="E167" s="420"/>
      <c r="F167" s="509">
        <v>90</v>
      </c>
      <c r="G167" s="509"/>
      <c r="H167" s="509">
        <v>6</v>
      </c>
      <c r="I167" s="509"/>
      <c r="J167" s="509">
        <v>68</v>
      </c>
      <c r="K167" s="509"/>
      <c r="L167" s="19"/>
      <c r="M167" s="509">
        <v>5</v>
      </c>
      <c r="N167" s="509"/>
      <c r="O167" s="19"/>
      <c r="P167" s="19">
        <v>37</v>
      </c>
      <c r="Q167" s="33"/>
      <c r="R167" s="509">
        <v>26</v>
      </c>
      <c r="S167" s="509"/>
    </row>
    <row r="168" spans="1:19" s="26" customFormat="1" ht="11.25">
      <c r="A168" s="394" t="s">
        <v>1165</v>
      </c>
      <c r="B168" s="376"/>
      <c r="C168" s="376"/>
      <c r="D168" s="376"/>
      <c r="E168" s="377"/>
      <c r="F168" s="510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511"/>
      <c r="R168" s="511"/>
      <c r="S168" s="511"/>
    </row>
    <row r="169" spans="1:19" s="2" customFormat="1" ht="13.5" customHeight="1">
      <c r="A169" s="420" t="s">
        <v>1179</v>
      </c>
      <c r="B169" s="420"/>
      <c r="C169" s="420"/>
      <c r="D169" s="420"/>
      <c r="E169" s="420"/>
      <c r="F169" s="509">
        <v>60</v>
      </c>
      <c r="G169" s="509"/>
      <c r="H169" s="509">
        <v>4</v>
      </c>
      <c r="I169" s="509"/>
      <c r="J169" s="509">
        <v>70</v>
      </c>
      <c r="K169" s="509"/>
      <c r="L169" s="19"/>
      <c r="M169" s="509">
        <v>5</v>
      </c>
      <c r="N169" s="509"/>
      <c r="O169" s="19"/>
      <c r="P169" s="19">
        <v>40</v>
      </c>
      <c r="Q169" s="33"/>
      <c r="R169" s="509">
        <v>25</v>
      </c>
      <c r="S169" s="509"/>
    </row>
    <row r="170" spans="1:19" s="2" customFormat="1" ht="13.5" customHeight="1">
      <c r="A170" s="420" t="s">
        <v>1180</v>
      </c>
      <c r="B170" s="420"/>
      <c r="C170" s="420"/>
      <c r="D170" s="420"/>
      <c r="E170" s="420"/>
      <c r="F170" s="509">
        <v>90</v>
      </c>
      <c r="G170" s="509"/>
      <c r="H170" s="509">
        <v>6</v>
      </c>
      <c r="I170" s="509"/>
      <c r="J170" s="509">
        <v>59</v>
      </c>
      <c r="K170" s="509"/>
      <c r="L170" s="19"/>
      <c r="M170" s="509">
        <v>4</v>
      </c>
      <c r="N170" s="509"/>
      <c r="O170" s="19"/>
      <c r="P170" s="19">
        <v>30</v>
      </c>
      <c r="Q170" s="33"/>
      <c r="R170" s="509">
        <v>25</v>
      </c>
      <c r="S170" s="509"/>
    </row>
    <row r="171" spans="1:19" s="2" customFormat="1" ht="13.5" customHeight="1">
      <c r="A171" s="420" t="s">
        <v>1181</v>
      </c>
      <c r="B171" s="420"/>
      <c r="C171" s="420"/>
      <c r="D171" s="420"/>
      <c r="E171" s="420"/>
      <c r="F171" s="509">
        <v>90</v>
      </c>
      <c r="G171" s="509"/>
      <c r="H171" s="509">
        <v>6</v>
      </c>
      <c r="I171" s="509"/>
      <c r="J171" s="509">
        <v>70</v>
      </c>
      <c r="K171" s="509"/>
      <c r="L171" s="19"/>
      <c r="M171" s="509">
        <v>6</v>
      </c>
      <c r="N171" s="509"/>
      <c r="O171" s="19"/>
      <c r="P171" s="19">
        <v>33</v>
      </c>
      <c r="Q171" s="33"/>
      <c r="R171" s="509">
        <v>31</v>
      </c>
      <c r="S171" s="509"/>
    </row>
  </sheetData>
  <sheetProtection password="CEFE" sheet="1" objects="1" scenarios="1"/>
  <mergeCells count="816">
    <mergeCell ref="A131:E131"/>
    <mergeCell ref="F131:G131"/>
    <mergeCell ref="H131:I131"/>
    <mergeCell ref="J131:K131"/>
    <mergeCell ref="H68:I68"/>
    <mergeCell ref="J68:K68"/>
    <mergeCell ref="M68:N68"/>
    <mergeCell ref="R68:S68"/>
    <mergeCell ref="A69:E69"/>
    <mergeCell ref="F69:G69"/>
    <mergeCell ref="H69:I69"/>
    <mergeCell ref="J69:K69"/>
    <mergeCell ref="M65:N65"/>
    <mergeCell ref="R65:S65"/>
    <mergeCell ref="M69:N69"/>
    <mergeCell ref="R69:S69"/>
    <mergeCell ref="M131:N131"/>
    <mergeCell ref="R131:S131"/>
    <mergeCell ref="M13:N13"/>
    <mergeCell ref="R13:S13"/>
    <mergeCell ref="M14:N14"/>
    <mergeCell ref="R14:S14"/>
    <mergeCell ref="M129:N129"/>
    <mergeCell ref="R129:S129"/>
    <mergeCell ref="M130:N130"/>
    <mergeCell ref="R130:S130"/>
    <mergeCell ref="A153:E153"/>
    <mergeCell ref="F153:S153"/>
    <mergeCell ref="A13:E13"/>
    <mergeCell ref="F13:G13"/>
    <mergeCell ref="H13:I13"/>
    <mergeCell ref="J13:K13"/>
    <mergeCell ref="A14:E14"/>
    <mergeCell ref="F14:G14"/>
    <mergeCell ref="H14:I14"/>
    <mergeCell ref="J14:K14"/>
    <mergeCell ref="M155:N155"/>
    <mergeCell ref="R155:S155"/>
    <mergeCell ref="A155:E155"/>
    <mergeCell ref="F155:G155"/>
    <mergeCell ref="H155:I155"/>
    <mergeCell ref="J155:K155"/>
    <mergeCell ref="A154:E154"/>
    <mergeCell ref="F154:G154"/>
    <mergeCell ref="H154:I154"/>
    <mergeCell ref="J154:K154"/>
    <mergeCell ref="M154:N154"/>
    <mergeCell ref="R154:S154"/>
    <mergeCell ref="M152:N152"/>
    <mergeCell ref="R152:S152"/>
    <mergeCell ref="A152:E152"/>
    <mergeCell ref="F152:G152"/>
    <mergeCell ref="H152:I152"/>
    <mergeCell ref="J152:K152"/>
    <mergeCell ref="A150:E150"/>
    <mergeCell ref="F150:S150"/>
    <mergeCell ref="A151:E151"/>
    <mergeCell ref="F151:G151"/>
    <mergeCell ref="H151:I151"/>
    <mergeCell ref="J151:K151"/>
    <mergeCell ref="M151:N151"/>
    <mergeCell ref="R151:S151"/>
    <mergeCell ref="M148:N148"/>
    <mergeCell ref="R148:S148"/>
    <mergeCell ref="M149:N149"/>
    <mergeCell ref="R149:S149"/>
    <mergeCell ref="A149:E149"/>
    <mergeCell ref="F149:G149"/>
    <mergeCell ref="H149:I149"/>
    <mergeCell ref="J149:K149"/>
    <mergeCell ref="A148:E148"/>
    <mergeCell ref="F148:G148"/>
    <mergeCell ref="H148:I148"/>
    <mergeCell ref="J148:K148"/>
    <mergeCell ref="A146:E146"/>
    <mergeCell ref="F146:S146"/>
    <mergeCell ref="A147:E147"/>
    <mergeCell ref="F147:G147"/>
    <mergeCell ref="H147:I147"/>
    <mergeCell ref="J147:K147"/>
    <mergeCell ref="M147:N147"/>
    <mergeCell ref="R147:S147"/>
    <mergeCell ref="M144:N144"/>
    <mergeCell ref="R144:S144"/>
    <mergeCell ref="M145:N145"/>
    <mergeCell ref="R145:S145"/>
    <mergeCell ref="A145:E145"/>
    <mergeCell ref="F145:G145"/>
    <mergeCell ref="H145:I145"/>
    <mergeCell ref="J145:K145"/>
    <mergeCell ref="A144:E144"/>
    <mergeCell ref="F144:G144"/>
    <mergeCell ref="H144:I144"/>
    <mergeCell ref="J144:K144"/>
    <mergeCell ref="A142:E142"/>
    <mergeCell ref="F142:S142"/>
    <mergeCell ref="A143:E143"/>
    <mergeCell ref="F143:G143"/>
    <mergeCell ref="H143:I143"/>
    <mergeCell ref="J143:K143"/>
    <mergeCell ref="M143:N143"/>
    <mergeCell ref="R143:S143"/>
    <mergeCell ref="M140:N140"/>
    <mergeCell ref="R140:S140"/>
    <mergeCell ref="M141:N141"/>
    <mergeCell ref="R141:S141"/>
    <mergeCell ref="A141:E141"/>
    <mergeCell ref="F141:G141"/>
    <mergeCell ref="H141:I141"/>
    <mergeCell ref="J141:K141"/>
    <mergeCell ref="A140:E140"/>
    <mergeCell ref="F140:G140"/>
    <mergeCell ref="H140:I140"/>
    <mergeCell ref="J140:K140"/>
    <mergeCell ref="A138:E138"/>
    <mergeCell ref="F138:S138"/>
    <mergeCell ref="A139:E139"/>
    <mergeCell ref="F139:G139"/>
    <mergeCell ref="H139:I139"/>
    <mergeCell ref="J139:K139"/>
    <mergeCell ref="M139:N139"/>
    <mergeCell ref="R139:S139"/>
    <mergeCell ref="M137:N137"/>
    <mergeCell ref="R137:S137"/>
    <mergeCell ref="A137:E137"/>
    <mergeCell ref="F137:G137"/>
    <mergeCell ref="H137:I137"/>
    <mergeCell ref="J137:K137"/>
    <mergeCell ref="A135:E135"/>
    <mergeCell ref="F135:S135"/>
    <mergeCell ref="A136:E136"/>
    <mergeCell ref="F136:G136"/>
    <mergeCell ref="H136:I136"/>
    <mergeCell ref="J136:K136"/>
    <mergeCell ref="M136:N136"/>
    <mergeCell ref="R136:S136"/>
    <mergeCell ref="M134:N134"/>
    <mergeCell ref="R134:S134"/>
    <mergeCell ref="A134:E134"/>
    <mergeCell ref="F134:G134"/>
    <mergeCell ref="H134:I134"/>
    <mergeCell ref="J134:K134"/>
    <mergeCell ref="A132:E132"/>
    <mergeCell ref="F132:S132"/>
    <mergeCell ref="A133:E133"/>
    <mergeCell ref="F133:G133"/>
    <mergeCell ref="H133:I133"/>
    <mergeCell ref="J133:K133"/>
    <mergeCell ref="M133:N133"/>
    <mergeCell ref="R133:S133"/>
    <mergeCell ref="A130:E130"/>
    <mergeCell ref="F130:G130"/>
    <mergeCell ref="H130:I130"/>
    <mergeCell ref="J130:K130"/>
    <mergeCell ref="A129:E129"/>
    <mergeCell ref="F129:G129"/>
    <mergeCell ref="H129:I129"/>
    <mergeCell ref="J129:K129"/>
    <mergeCell ref="A127:E127"/>
    <mergeCell ref="F127:S127"/>
    <mergeCell ref="A128:E128"/>
    <mergeCell ref="F128:G128"/>
    <mergeCell ref="H128:I128"/>
    <mergeCell ref="J128:K128"/>
    <mergeCell ref="M128:N128"/>
    <mergeCell ref="R128:S128"/>
    <mergeCell ref="M126:N126"/>
    <mergeCell ref="R126:S126"/>
    <mergeCell ref="A125:E125"/>
    <mergeCell ref="F125:G125"/>
    <mergeCell ref="A126:E126"/>
    <mergeCell ref="F126:G126"/>
    <mergeCell ref="H126:I126"/>
    <mergeCell ref="J126:K126"/>
    <mergeCell ref="H125:I125"/>
    <mergeCell ref="J125:K125"/>
    <mergeCell ref="M123:N123"/>
    <mergeCell ref="R123:S123"/>
    <mergeCell ref="M124:N124"/>
    <mergeCell ref="R124:S124"/>
    <mergeCell ref="M125:N125"/>
    <mergeCell ref="R125:S125"/>
    <mergeCell ref="A124:E124"/>
    <mergeCell ref="F124:G124"/>
    <mergeCell ref="H124:I124"/>
    <mergeCell ref="J124:K124"/>
    <mergeCell ref="A123:E123"/>
    <mergeCell ref="F123:G123"/>
    <mergeCell ref="H123:I123"/>
    <mergeCell ref="J123:K123"/>
    <mergeCell ref="A121:E121"/>
    <mergeCell ref="F121:S121"/>
    <mergeCell ref="A122:E122"/>
    <mergeCell ref="F122:G122"/>
    <mergeCell ref="H122:I122"/>
    <mergeCell ref="J122:K122"/>
    <mergeCell ref="M122:N122"/>
    <mergeCell ref="R122:S122"/>
    <mergeCell ref="M116:N116"/>
    <mergeCell ref="R116:S116"/>
    <mergeCell ref="M117:N117"/>
    <mergeCell ref="R117:S117"/>
    <mergeCell ref="A117:E117"/>
    <mergeCell ref="F117:G117"/>
    <mergeCell ref="H117:I117"/>
    <mergeCell ref="J117:K117"/>
    <mergeCell ref="A116:E116"/>
    <mergeCell ref="F116:G116"/>
    <mergeCell ref="H116:I116"/>
    <mergeCell ref="J116:K116"/>
    <mergeCell ref="A114:E114"/>
    <mergeCell ref="F114:S114"/>
    <mergeCell ref="A115:E115"/>
    <mergeCell ref="F115:G115"/>
    <mergeCell ref="H115:I115"/>
    <mergeCell ref="J115:K115"/>
    <mergeCell ref="M115:N115"/>
    <mergeCell ref="R115:S115"/>
    <mergeCell ref="M111:N111"/>
    <mergeCell ref="R111:S111"/>
    <mergeCell ref="M112:N112"/>
    <mergeCell ref="R112:S112"/>
    <mergeCell ref="M113:N113"/>
    <mergeCell ref="R113:S113"/>
    <mergeCell ref="A112:E112"/>
    <mergeCell ref="F112:G112"/>
    <mergeCell ref="H112:I112"/>
    <mergeCell ref="J112:K112"/>
    <mergeCell ref="A113:E113"/>
    <mergeCell ref="F113:G113"/>
    <mergeCell ref="H113:I113"/>
    <mergeCell ref="J113:K113"/>
    <mergeCell ref="A111:E111"/>
    <mergeCell ref="F111:G111"/>
    <mergeCell ref="H111:I111"/>
    <mergeCell ref="J111:K111"/>
    <mergeCell ref="A109:E109"/>
    <mergeCell ref="F109:S109"/>
    <mergeCell ref="A110:E110"/>
    <mergeCell ref="F110:G110"/>
    <mergeCell ref="H110:I110"/>
    <mergeCell ref="J110:K110"/>
    <mergeCell ref="M110:N110"/>
    <mergeCell ref="R110:S110"/>
    <mergeCell ref="M106:N106"/>
    <mergeCell ref="R106:S106"/>
    <mergeCell ref="M107:N107"/>
    <mergeCell ref="R107:S107"/>
    <mergeCell ref="M108:N108"/>
    <mergeCell ref="R108:S108"/>
    <mergeCell ref="A107:E107"/>
    <mergeCell ref="F107:G107"/>
    <mergeCell ref="H107:I107"/>
    <mergeCell ref="J107:K107"/>
    <mergeCell ref="A108:E108"/>
    <mergeCell ref="F108:G108"/>
    <mergeCell ref="H108:I108"/>
    <mergeCell ref="J108:K108"/>
    <mergeCell ref="A106:E106"/>
    <mergeCell ref="F106:G106"/>
    <mergeCell ref="H106:I106"/>
    <mergeCell ref="J106:K106"/>
    <mergeCell ref="M101:N101"/>
    <mergeCell ref="R101:S101"/>
    <mergeCell ref="A101:E101"/>
    <mergeCell ref="F101:G101"/>
    <mergeCell ref="H101:I101"/>
    <mergeCell ref="J101:K101"/>
    <mergeCell ref="H102:I102"/>
    <mergeCell ref="J102:K102"/>
    <mergeCell ref="A7:E7"/>
    <mergeCell ref="A3:D3"/>
    <mergeCell ref="A100:E100"/>
    <mergeCell ref="F100:S100"/>
    <mergeCell ref="A12:E12"/>
    <mergeCell ref="F12:S12"/>
    <mergeCell ref="A66:E66"/>
    <mergeCell ref="F66:S66"/>
    <mergeCell ref="M97:N97"/>
    <mergeCell ref="R97:S97"/>
    <mergeCell ref="M98:N98"/>
    <mergeCell ref="R98:S98"/>
    <mergeCell ref="M99:N99"/>
    <mergeCell ref="R99:S99"/>
    <mergeCell ref="A98:E98"/>
    <mergeCell ref="F98:G98"/>
    <mergeCell ref="H98:I98"/>
    <mergeCell ref="J98:K98"/>
    <mergeCell ref="A99:E99"/>
    <mergeCell ref="F99:G99"/>
    <mergeCell ref="H99:I99"/>
    <mergeCell ref="J99:K99"/>
    <mergeCell ref="A97:E97"/>
    <mergeCell ref="F97:G97"/>
    <mergeCell ref="H97:I97"/>
    <mergeCell ref="J97:K97"/>
    <mergeCell ref="A96:E96"/>
    <mergeCell ref="F96:S96"/>
    <mergeCell ref="A95:E95"/>
    <mergeCell ref="F95:G95"/>
    <mergeCell ref="H95:I95"/>
    <mergeCell ref="J95:K95"/>
    <mergeCell ref="M95:N95"/>
    <mergeCell ref="R95:S95"/>
    <mergeCell ref="M93:N93"/>
    <mergeCell ref="R93:S93"/>
    <mergeCell ref="M94:N94"/>
    <mergeCell ref="R94:S94"/>
    <mergeCell ref="A94:E94"/>
    <mergeCell ref="F94:G94"/>
    <mergeCell ref="H94:I94"/>
    <mergeCell ref="J94:K94"/>
    <mergeCell ref="A93:E93"/>
    <mergeCell ref="F93:G93"/>
    <mergeCell ref="H93:I93"/>
    <mergeCell ref="J93:K93"/>
    <mergeCell ref="A92:E92"/>
    <mergeCell ref="F92:S92"/>
    <mergeCell ref="M91:N91"/>
    <mergeCell ref="R91:S91"/>
    <mergeCell ref="H91:I91"/>
    <mergeCell ref="J91:K91"/>
    <mergeCell ref="A90:E90"/>
    <mergeCell ref="F90:G90"/>
    <mergeCell ref="A91:E91"/>
    <mergeCell ref="F91:G91"/>
    <mergeCell ref="H90:I90"/>
    <mergeCell ref="J90:K90"/>
    <mergeCell ref="M88:N88"/>
    <mergeCell ref="R88:S88"/>
    <mergeCell ref="M89:N89"/>
    <mergeCell ref="R89:S89"/>
    <mergeCell ref="M90:N90"/>
    <mergeCell ref="R90:S90"/>
    <mergeCell ref="A89:E89"/>
    <mergeCell ref="F89:G89"/>
    <mergeCell ref="H89:I89"/>
    <mergeCell ref="J89:K89"/>
    <mergeCell ref="A88:E88"/>
    <mergeCell ref="F88:G88"/>
    <mergeCell ref="H88:I88"/>
    <mergeCell ref="J88:K88"/>
    <mergeCell ref="A87:E87"/>
    <mergeCell ref="F87:S87"/>
    <mergeCell ref="M86:N86"/>
    <mergeCell ref="R86:S86"/>
    <mergeCell ref="H86:I86"/>
    <mergeCell ref="J86:K86"/>
    <mergeCell ref="A85:E85"/>
    <mergeCell ref="F85:G85"/>
    <mergeCell ref="A86:E86"/>
    <mergeCell ref="F86:G86"/>
    <mergeCell ref="H85:I85"/>
    <mergeCell ref="J85:K85"/>
    <mergeCell ref="M83:N83"/>
    <mergeCell ref="R83:S83"/>
    <mergeCell ref="M84:N84"/>
    <mergeCell ref="R84:S84"/>
    <mergeCell ref="M85:N85"/>
    <mergeCell ref="R85:S85"/>
    <mergeCell ref="A84:E84"/>
    <mergeCell ref="F84:G84"/>
    <mergeCell ref="H84:I84"/>
    <mergeCell ref="J84:K84"/>
    <mergeCell ref="A83:E83"/>
    <mergeCell ref="F83:G83"/>
    <mergeCell ref="H83:I83"/>
    <mergeCell ref="J83:K83"/>
    <mergeCell ref="A82:E82"/>
    <mergeCell ref="F82:S82"/>
    <mergeCell ref="M80:N80"/>
    <mergeCell ref="R80:S80"/>
    <mergeCell ref="M81:N81"/>
    <mergeCell ref="R81:S81"/>
    <mergeCell ref="A81:E81"/>
    <mergeCell ref="F81:G81"/>
    <mergeCell ref="H81:I81"/>
    <mergeCell ref="J81:K81"/>
    <mergeCell ref="A80:E80"/>
    <mergeCell ref="F80:G80"/>
    <mergeCell ref="H80:I80"/>
    <mergeCell ref="J80:K80"/>
    <mergeCell ref="A79:E79"/>
    <mergeCell ref="F79:S79"/>
    <mergeCell ref="A75:E75"/>
    <mergeCell ref="F75:S75"/>
    <mergeCell ref="A77:E77"/>
    <mergeCell ref="F77:G77"/>
    <mergeCell ref="H77:I77"/>
    <mergeCell ref="J77:K77"/>
    <mergeCell ref="A78:E78"/>
    <mergeCell ref="F78:G78"/>
    <mergeCell ref="M72:N72"/>
    <mergeCell ref="R72:S72"/>
    <mergeCell ref="M73:N73"/>
    <mergeCell ref="R73:S73"/>
    <mergeCell ref="M74:N74"/>
    <mergeCell ref="R74:S74"/>
    <mergeCell ref="A73:E73"/>
    <mergeCell ref="F73:G73"/>
    <mergeCell ref="H73:I73"/>
    <mergeCell ref="J73:K73"/>
    <mergeCell ref="A74:E74"/>
    <mergeCell ref="F74:G74"/>
    <mergeCell ref="H74:I74"/>
    <mergeCell ref="J74:K74"/>
    <mergeCell ref="A72:E72"/>
    <mergeCell ref="F72:G72"/>
    <mergeCell ref="H72:I72"/>
    <mergeCell ref="J72:K72"/>
    <mergeCell ref="A71:E71"/>
    <mergeCell ref="F71:S71"/>
    <mergeCell ref="A65:E65"/>
    <mergeCell ref="F65:G65"/>
    <mergeCell ref="H65:I65"/>
    <mergeCell ref="J65:K65"/>
    <mergeCell ref="A67:E67"/>
    <mergeCell ref="F67:G67"/>
    <mergeCell ref="A68:E68"/>
    <mergeCell ref="F68:G68"/>
    <mergeCell ref="M62:N62"/>
    <mergeCell ref="R62:S62"/>
    <mergeCell ref="M63:N63"/>
    <mergeCell ref="R63:S63"/>
    <mergeCell ref="M64:N64"/>
    <mergeCell ref="R64:S64"/>
    <mergeCell ref="A63:E63"/>
    <mergeCell ref="F63:G63"/>
    <mergeCell ref="H63:I63"/>
    <mergeCell ref="J63:K63"/>
    <mergeCell ref="A64:E64"/>
    <mergeCell ref="F64:G64"/>
    <mergeCell ref="H64:I64"/>
    <mergeCell ref="J64:K64"/>
    <mergeCell ref="A62:E62"/>
    <mergeCell ref="F62:G62"/>
    <mergeCell ref="H62:I62"/>
    <mergeCell ref="J62:K62"/>
    <mergeCell ref="A61:E61"/>
    <mergeCell ref="F61:S61"/>
    <mergeCell ref="M59:N59"/>
    <mergeCell ref="R59:S59"/>
    <mergeCell ref="M60:N60"/>
    <mergeCell ref="R60:S60"/>
    <mergeCell ref="A60:E60"/>
    <mergeCell ref="F60:G60"/>
    <mergeCell ref="H60:I60"/>
    <mergeCell ref="J60:K60"/>
    <mergeCell ref="A59:E59"/>
    <mergeCell ref="F59:G59"/>
    <mergeCell ref="H59:I59"/>
    <mergeCell ref="J59:K59"/>
    <mergeCell ref="A58:E58"/>
    <mergeCell ref="F58:S58"/>
    <mergeCell ref="A57:E57"/>
    <mergeCell ref="F57:G57"/>
    <mergeCell ref="H57:I57"/>
    <mergeCell ref="J57:K57"/>
    <mergeCell ref="M57:N57"/>
    <mergeCell ref="R57:S57"/>
    <mergeCell ref="H56:I56"/>
    <mergeCell ref="J56:K56"/>
    <mergeCell ref="M56:N56"/>
    <mergeCell ref="R56:S56"/>
    <mergeCell ref="A55:E55"/>
    <mergeCell ref="F55:S55"/>
    <mergeCell ref="A76:E76"/>
    <mergeCell ref="F76:G76"/>
    <mergeCell ref="H76:I76"/>
    <mergeCell ref="J76:K76"/>
    <mergeCell ref="M76:N76"/>
    <mergeCell ref="R76:S76"/>
    <mergeCell ref="A56:E56"/>
    <mergeCell ref="F56:G56"/>
    <mergeCell ref="H78:I78"/>
    <mergeCell ref="J78:K78"/>
    <mergeCell ref="M77:N77"/>
    <mergeCell ref="R77:S77"/>
    <mergeCell ref="M78:N78"/>
    <mergeCell ref="R78:S78"/>
    <mergeCell ref="M53:N53"/>
    <mergeCell ref="R53:S53"/>
    <mergeCell ref="M54:N54"/>
    <mergeCell ref="R54:S54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S52"/>
    <mergeCell ref="A51:E51"/>
    <mergeCell ref="F51:G51"/>
    <mergeCell ref="H51:I51"/>
    <mergeCell ref="J51:K51"/>
    <mergeCell ref="M51:N51"/>
    <mergeCell ref="R51:S51"/>
    <mergeCell ref="M49:N49"/>
    <mergeCell ref="R49:S49"/>
    <mergeCell ref="M50:N50"/>
    <mergeCell ref="R50:S50"/>
    <mergeCell ref="A50:E50"/>
    <mergeCell ref="F50:G50"/>
    <mergeCell ref="H50:I50"/>
    <mergeCell ref="J50:K50"/>
    <mergeCell ref="A49:E49"/>
    <mergeCell ref="F49:G49"/>
    <mergeCell ref="H49:I49"/>
    <mergeCell ref="J49:K49"/>
    <mergeCell ref="A48:E48"/>
    <mergeCell ref="F48:S48"/>
    <mergeCell ref="M47:N47"/>
    <mergeCell ref="R47:S47"/>
    <mergeCell ref="A47:E47"/>
    <mergeCell ref="F47:G47"/>
    <mergeCell ref="H47:I47"/>
    <mergeCell ref="J47:K47"/>
    <mergeCell ref="A46:E46"/>
    <mergeCell ref="F46:S46"/>
    <mergeCell ref="R45:S45"/>
    <mergeCell ref="J45:K45"/>
    <mergeCell ref="M45:N45"/>
    <mergeCell ref="A45:E45"/>
    <mergeCell ref="F45:G45"/>
    <mergeCell ref="H45:I45"/>
    <mergeCell ref="A44:E44"/>
    <mergeCell ref="F44:S44"/>
    <mergeCell ref="M42:N42"/>
    <mergeCell ref="R42:S42"/>
    <mergeCell ref="M43:N43"/>
    <mergeCell ref="R43:S43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S41"/>
    <mergeCell ref="A40:E40"/>
    <mergeCell ref="F40:G40"/>
    <mergeCell ref="H40:I40"/>
    <mergeCell ref="J40:K40"/>
    <mergeCell ref="M40:N40"/>
    <mergeCell ref="R40:S40"/>
    <mergeCell ref="M38:N38"/>
    <mergeCell ref="R38:S38"/>
    <mergeCell ref="M39:N39"/>
    <mergeCell ref="R39:S39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S37"/>
    <mergeCell ref="M35:N35"/>
    <mergeCell ref="R35:S35"/>
    <mergeCell ref="M36:N36"/>
    <mergeCell ref="R36:S36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S34"/>
    <mergeCell ref="M32:N32"/>
    <mergeCell ref="R32:S32"/>
    <mergeCell ref="M33:N33"/>
    <mergeCell ref="R33:S33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S31"/>
    <mergeCell ref="M30:N30"/>
    <mergeCell ref="R30:S30"/>
    <mergeCell ref="A30:E30"/>
    <mergeCell ref="F30:G30"/>
    <mergeCell ref="H30:I30"/>
    <mergeCell ref="J30:K30"/>
    <mergeCell ref="A29:E29"/>
    <mergeCell ref="F29:S29"/>
    <mergeCell ref="M27:N27"/>
    <mergeCell ref="R27:S27"/>
    <mergeCell ref="M28:N28"/>
    <mergeCell ref="R28:S28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S26"/>
    <mergeCell ref="A25:E25"/>
    <mergeCell ref="F25:G25"/>
    <mergeCell ref="H25:I25"/>
    <mergeCell ref="J25:K25"/>
    <mergeCell ref="M25:N25"/>
    <mergeCell ref="R25:S25"/>
    <mergeCell ref="M23:N23"/>
    <mergeCell ref="R23:S23"/>
    <mergeCell ref="M24:N24"/>
    <mergeCell ref="R24:S24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S22"/>
    <mergeCell ref="A21:E21"/>
    <mergeCell ref="F21:G21"/>
    <mergeCell ref="H21:I21"/>
    <mergeCell ref="J21:K21"/>
    <mergeCell ref="M21:N21"/>
    <mergeCell ref="R21:S21"/>
    <mergeCell ref="M19:N19"/>
    <mergeCell ref="R19:S19"/>
    <mergeCell ref="M20:N20"/>
    <mergeCell ref="R20:S20"/>
    <mergeCell ref="A20:E20"/>
    <mergeCell ref="F20:G20"/>
    <mergeCell ref="H20:I20"/>
    <mergeCell ref="J20:K20"/>
    <mergeCell ref="A19:E19"/>
    <mergeCell ref="F19:G19"/>
    <mergeCell ref="H19:I19"/>
    <mergeCell ref="J19:K19"/>
    <mergeCell ref="A18:E18"/>
    <mergeCell ref="F18:S18"/>
    <mergeCell ref="M16:N16"/>
    <mergeCell ref="R16:S16"/>
    <mergeCell ref="M17:N17"/>
    <mergeCell ref="R17:S17"/>
    <mergeCell ref="A17:E17"/>
    <mergeCell ref="F17:G17"/>
    <mergeCell ref="H17:I17"/>
    <mergeCell ref="J17:K17"/>
    <mergeCell ref="A15:E15"/>
    <mergeCell ref="F15:S15"/>
    <mergeCell ref="H67:I67"/>
    <mergeCell ref="J67:K67"/>
    <mergeCell ref="M67:N67"/>
    <mergeCell ref="R67:S67"/>
    <mergeCell ref="A16:E16"/>
    <mergeCell ref="F16:G16"/>
    <mergeCell ref="H16:I16"/>
    <mergeCell ref="J16:K16"/>
    <mergeCell ref="H11:I11"/>
    <mergeCell ref="J11:K11"/>
    <mergeCell ref="J10:K10"/>
    <mergeCell ref="A10:E10"/>
    <mergeCell ref="A11:E11"/>
    <mergeCell ref="F10:G10"/>
    <mergeCell ref="F11:G11"/>
    <mergeCell ref="M11:N11"/>
    <mergeCell ref="R11:S11"/>
    <mergeCell ref="F7:S7"/>
    <mergeCell ref="R6:S6"/>
    <mergeCell ref="H10:I10"/>
    <mergeCell ref="J8:K8"/>
    <mergeCell ref="R8:S8"/>
    <mergeCell ref="R9:S9"/>
    <mergeCell ref="M10:N10"/>
    <mergeCell ref="R10:S10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A1:S1"/>
    <mergeCell ref="A2:S2"/>
    <mergeCell ref="R3:S3"/>
    <mergeCell ref="P3:Q3"/>
    <mergeCell ref="E3:O3"/>
    <mergeCell ref="A9:E9"/>
    <mergeCell ref="M9:N9"/>
    <mergeCell ref="F9:G9"/>
    <mergeCell ref="H9:I9"/>
    <mergeCell ref="J9:K9"/>
    <mergeCell ref="M119:N119"/>
    <mergeCell ref="R119:S119"/>
    <mergeCell ref="M120:N120"/>
    <mergeCell ref="R120:S120"/>
    <mergeCell ref="A120:E120"/>
    <mergeCell ref="F120:G120"/>
    <mergeCell ref="H120:I120"/>
    <mergeCell ref="J120:K120"/>
    <mergeCell ref="A119:E119"/>
    <mergeCell ref="F119:G119"/>
    <mergeCell ref="H119:I119"/>
    <mergeCell ref="J119:K119"/>
    <mergeCell ref="M102:N102"/>
    <mergeCell ref="R102:S102"/>
    <mergeCell ref="A103:E103"/>
    <mergeCell ref="F103:G103"/>
    <mergeCell ref="H103:I103"/>
    <mergeCell ref="J103:K103"/>
    <mergeCell ref="M103:N103"/>
    <mergeCell ref="R103:S103"/>
    <mergeCell ref="A102:E102"/>
    <mergeCell ref="F102:G102"/>
    <mergeCell ref="A118:E118"/>
    <mergeCell ref="F118:S118"/>
    <mergeCell ref="A104:E104"/>
    <mergeCell ref="F104:S104"/>
    <mergeCell ref="A105:E105"/>
    <mergeCell ref="F105:G105"/>
    <mergeCell ref="H105:I105"/>
    <mergeCell ref="J105:K105"/>
    <mergeCell ref="M105:N105"/>
    <mergeCell ref="R105:S105"/>
    <mergeCell ref="M70:N70"/>
    <mergeCell ref="R70:S70"/>
    <mergeCell ref="A70:E70"/>
    <mergeCell ref="F70:G70"/>
    <mergeCell ref="H70:I70"/>
    <mergeCell ref="J70:K70"/>
    <mergeCell ref="A157:S157"/>
    <mergeCell ref="A156:S156"/>
    <mergeCell ref="A158:S158"/>
    <mergeCell ref="A159:E159"/>
    <mergeCell ref="F159:S159"/>
    <mergeCell ref="A160:E160"/>
    <mergeCell ref="F160:G160"/>
    <mergeCell ref="H160:I160"/>
    <mergeCell ref="J160:K160"/>
    <mergeCell ref="M162:N162"/>
    <mergeCell ref="R162:S162"/>
    <mergeCell ref="A161:E161"/>
    <mergeCell ref="F161:G161"/>
    <mergeCell ref="H161:I161"/>
    <mergeCell ref="J161:K161"/>
    <mergeCell ref="M160:N160"/>
    <mergeCell ref="R160:S160"/>
    <mergeCell ref="M161:N161"/>
    <mergeCell ref="R161:S161"/>
    <mergeCell ref="M163:N163"/>
    <mergeCell ref="R163:S163"/>
    <mergeCell ref="A162:E162"/>
    <mergeCell ref="F162:G162"/>
    <mergeCell ref="A163:E163"/>
    <mergeCell ref="F163:G163"/>
    <mergeCell ref="H163:I163"/>
    <mergeCell ref="J163:K163"/>
    <mergeCell ref="H162:I162"/>
    <mergeCell ref="J162:K162"/>
    <mergeCell ref="A164:E164"/>
    <mergeCell ref="F164:S164"/>
    <mergeCell ref="M165:N165"/>
    <mergeCell ref="R165:S165"/>
    <mergeCell ref="M166:N166"/>
    <mergeCell ref="R166:S166"/>
    <mergeCell ref="A165:E165"/>
    <mergeCell ref="F165:G165"/>
    <mergeCell ref="A166:E166"/>
    <mergeCell ref="F166:G166"/>
    <mergeCell ref="H166:I166"/>
    <mergeCell ref="J166:K166"/>
    <mergeCell ref="H165:I165"/>
    <mergeCell ref="J165:K165"/>
    <mergeCell ref="M167:N167"/>
    <mergeCell ref="R167:S167"/>
    <mergeCell ref="A167:E167"/>
    <mergeCell ref="F167:G167"/>
    <mergeCell ref="H167:I167"/>
    <mergeCell ref="J167:K167"/>
    <mergeCell ref="A168:E168"/>
    <mergeCell ref="F168:S168"/>
    <mergeCell ref="M169:N169"/>
    <mergeCell ref="R169:S169"/>
    <mergeCell ref="M170:N170"/>
    <mergeCell ref="R170:S170"/>
    <mergeCell ref="A169:E169"/>
    <mergeCell ref="F169:G169"/>
    <mergeCell ref="A170:E170"/>
    <mergeCell ref="F170:G170"/>
    <mergeCell ref="H170:I170"/>
    <mergeCell ref="J170:K170"/>
    <mergeCell ref="H169:I169"/>
    <mergeCell ref="J169:K169"/>
    <mergeCell ref="M171:N171"/>
    <mergeCell ref="R171:S171"/>
    <mergeCell ref="A171:E171"/>
    <mergeCell ref="F171:G171"/>
    <mergeCell ref="H171:I171"/>
    <mergeCell ref="J171:K171"/>
  </mergeCells>
  <conditionalFormatting sqref="J122:K126 J8:K11 J13:K14 J16:K17 J19:K21 J23:K25 J27:K28 J30:K30 J32:K33 J35:K36 J38:K40 J42:K43 J45:K45 J47:K47 J49:K51 J53:K54 J56:K57 J59:K60 J62:K65 J128:K131 J72:K74 J76:K78 J80:K81 J83:K86 J88:K91 J93:K95 J97:K99 J101:K103 J105:K108 J110:K113 J115:K117 J119:K120 J154:K155 J133:K134 J136:K137 J139:K141 J143:K145 J147:K149 J151:K152 J67:K70 J169:K171 J160:K163 J165:K167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75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499"/>
    </row>
    <row r="2" spans="1:17" ht="13.5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ht="13.5" thickBot="1">
      <c r="A3" s="502" t="s">
        <v>504</v>
      </c>
      <c r="B3" s="388"/>
      <c r="C3" s="388"/>
      <c r="D3" s="388"/>
      <c r="E3" s="388"/>
      <c r="F3" s="389"/>
      <c r="G3" s="392"/>
      <c r="H3" s="385"/>
      <c r="I3" s="385"/>
      <c r="J3" s="385"/>
      <c r="K3" s="385"/>
      <c r="L3" s="385"/>
      <c r="M3" s="393"/>
      <c r="N3" s="390" t="s">
        <v>417</v>
      </c>
      <c r="O3" s="391"/>
      <c r="P3" s="388" t="s">
        <v>682</v>
      </c>
      <c r="Q3" s="389"/>
    </row>
    <row r="4" spans="1:17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s="8" customFormat="1" ht="12.75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</row>
    <row r="6" spans="1:17" s="1" customFormat="1" ht="12.75">
      <c r="A6" s="5" t="s">
        <v>372</v>
      </c>
      <c r="B6" s="6" t="s">
        <v>373</v>
      </c>
      <c r="C6" s="6" t="s">
        <v>374</v>
      </c>
      <c r="D6" s="6" t="s">
        <v>375</v>
      </c>
      <c r="E6" s="6" t="s">
        <v>376</v>
      </c>
      <c r="F6" s="6" t="s">
        <v>364</v>
      </c>
      <c r="G6" s="6" t="s">
        <v>377</v>
      </c>
      <c r="H6" s="6" t="s">
        <v>378</v>
      </c>
      <c r="I6" s="6" t="s">
        <v>379</v>
      </c>
      <c r="J6" s="6" t="s">
        <v>380</v>
      </c>
      <c r="K6" s="6" t="s">
        <v>381</v>
      </c>
      <c r="L6" s="6" t="s">
        <v>382</v>
      </c>
      <c r="M6" s="5" t="s">
        <v>383</v>
      </c>
      <c r="N6" s="6" t="s">
        <v>384</v>
      </c>
      <c r="O6" s="6" t="s">
        <v>385</v>
      </c>
      <c r="P6" s="6" t="s">
        <v>386</v>
      </c>
      <c r="Q6" s="6" t="s">
        <v>361</v>
      </c>
    </row>
    <row r="7" spans="1:17" s="4" customFormat="1" ht="11.25">
      <c r="A7" s="531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</row>
    <row r="8" spans="1:19" s="26" customFormat="1" ht="11.25">
      <c r="A8" s="395" t="s">
        <v>96</v>
      </c>
      <c r="B8" s="396"/>
      <c r="C8" s="396"/>
      <c r="D8" s="396"/>
      <c r="E8" s="421"/>
      <c r="F8" s="517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23"/>
      <c r="S8" s="23"/>
    </row>
    <row r="9" spans="1:17" s="2" customFormat="1" ht="11.25">
      <c r="A9" s="19" t="s">
        <v>692</v>
      </c>
      <c r="B9" s="19" t="s">
        <v>692</v>
      </c>
      <c r="C9" s="19">
        <v>270</v>
      </c>
      <c r="D9" s="19">
        <v>240</v>
      </c>
      <c r="E9" s="19" t="s">
        <v>692</v>
      </c>
      <c r="F9" s="19">
        <v>360</v>
      </c>
      <c r="G9" s="19">
        <v>124</v>
      </c>
      <c r="H9" s="19" t="s">
        <v>692</v>
      </c>
      <c r="I9" s="19" t="s">
        <v>692</v>
      </c>
      <c r="J9" s="19" t="s">
        <v>692</v>
      </c>
      <c r="K9" s="19">
        <v>20</v>
      </c>
      <c r="L9" s="19">
        <v>8</v>
      </c>
      <c r="M9" s="19" t="s">
        <v>705</v>
      </c>
      <c r="N9" s="19" t="s">
        <v>705</v>
      </c>
      <c r="O9" s="19" t="s">
        <v>705</v>
      </c>
      <c r="P9" s="19">
        <v>14</v>
      </c>
      <c r="Q9" s="19">
        <v>1036</v>
      </c>
    </row>
    <row r="10" spans="1:17" s="2" customFormat="1" ht="11.25">
      <c r="A10" s="522"/>
      <c r="B10" s="522"/>
      <c r="C10" s="522"/>
      <c r="D10" s="522"/>
      <c r="E10" s="522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</row>
    <row r="11" spans="1:17" s="26" customFormat="1" ht="11.25">
      <c r="A11" s="428" t="s">
        <v>509</v>
      </c>
      <c r="B11" s="428"/>
      <c r="C11" s="428"/>
      <c r="D11" s="428"/>
      <c r="E11" s="428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</row>
    <row r="12" spans="1:17" s="2" customFormat="1" ht="11.25">
      <c r="A12" s="19">
        <v>1080</v>
      </c>
      <c r="B12" s="19" t="s">
        <v>692</v>
      </c>
      <c r="C12" s="19" t="s">
        <v>692</v>
      </c>
      <c r="D12" s="19" t="s">
        <v>692</v>
      </c>
      <c r="E12" s="19" t="s">
        <v>692</v>
      </c>
      <c r="F12" s="19" t="s">
        <v>692</v>
      </c>
      <c r="G12" s="19" t="s">
        <v>692</v>
      </c>
      <c r="H12" s="19" t="s">
        <v>692</v>
      </c>
      <c r="I12" s="19" t="s">
        <v>692</v>
      </c>
      <c r="J12" s="19" t="s">
        <v>692</v>
      </c>
      <c r="K12" s="19" t="s">
        <v>692</v>
      </c>
      <c r="L12" s="19" t="s">
        <v>692</v>
      </c>
      <c r="M12" s="19" t="s">
        <v>705</v>
      </c>
      <c r="N12" s="19" t="s">
        <v>705</v>
      </c>
      <c r="O12" s="19" t="s">
        <v>705</v>
      </c>
      <c r="P12" s="19" t="s">
        <v>705</v>
      </c>
      <c r="Q12" s="19">
        <v>1080</v>
      </c>
    </row>
    <row r="13" spans="1:17" s="2" customFormat="1" ht="11.25">
      <c r="A13" s="522"/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</row>
    <row r="14" spans="1:17" s="26" customFormat="1" ht="11.25">
      <c r="A14" s="428" t="s">
        <v>515</v>
      </c>
      <c r="B14" s="428"/>
      <c r="C14" s="428"/>
      <c r="D14" s="428"/>
      <c r="E14" s="428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</row>
    <row r="15" spans="1:17" s="2" customFormat="1" ht="11.25">
      <c r="A15" s="19" t="s">
        <v>692</v>
      </c>
      <c r="B15" s="19" t="s">
        <v>692</v>
      </c>
      <c r="C15" s="19" t="s">
        <v>692</v>
      </c>
      <c r="D15" s="19">
        <v>120</v>
      </c>
      <c r="E15" s="19">
        <v>60</v>
      </c>
      <c r="F15" s="19">
        <v>300</v>
      </c>
      <c r="G15" s="19" t="s">
        <v>692</v>
      </c>
      <c r="H15" s="19">
        <v>120</v>
      </c>
      <c r="I15" s="19" t="s">
        <v>692</v>
      </c>
      <c r="J15" s="19" t="s">
        <v>692</v>
      </c>
      <c r="K15" s="19" t="s">
        <v>692</v>
      </c>
      <c r="L15" s="19">
        <v>25</v>
      </c>
      <c r="M15" s="19" t="s">
        <v>705</v>
      </c>
      <c r="N15" s="19">
        <v>70</v>
      </c>
      <c r="O15" s="19">
        <v>8</v>
      </c>
      <c r="P15" s="19" t="s">
        <v>705</v>
      </c>
      <c r="Q15" s="19">
        <v>703</v>
      </c>
    </row>
    <row r="16" spans="1:17" s="2" customFormat="1" ht="11.25">
      <c r="A16" s="522"/>
      <c r="B16" s="522"/>
      <c r="C16" s="522"/>
      <c r="D16" s="522"/>
      <c r="E16" s="522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</row>
    <row r="17" spans="1:17" s="26" customFormat="1" ht="11.25">
      <c r="A17" s="428" t="s">
        <v>516</v>
      </c>
      <c r="B17" s="428"/>
      <c r="C17" s="428"/>
      <c r="D17" s="428"/>
      <c r="E17" s="428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</row>
    <row r="18" spans="1:17" s="2" customFormat="1" ht="11.25">
      <c r="A18" s="19">
        <v>320</v>
      </c>
      <c r="B18" s="19" t="s">
        <v>692</v>
      </c>
      <c r="C18" s="19">
        <v>400</v>
      </c>
      <c r="D18" s="19">
        <v>120</v>
      </c>
      <c r="E18" s="19" t="s">
        <v>692</v>
      </c>
      <c r="F18" s="19">
        <v>240</v>
      </c>
      <c r="G18" s="19" t="s">
        <v>692</v>
      </c>
      <c r="H18" s="19" t="s">
        <v>692</v>
      </c>
      <c r="I18" s="19" t="s">
        <v>692</v>
      </c>
      <c r="J18" s="19" t="s">
        <v>692</v>
      </c>
      <c r="K18" s="19" t="s">
        <v>692</v>
      </c>
      <c r="L18" s="19" t="s">
        <v>692</v>
      </c>
      <c r="M18" s="19" t="s">
        <v>705</v>
      </c>
      <c r="N18" s="19" t="s">
        <v>705</v>
      </c>
      <c r="O18" s="19" t="s">
        <v>705</v>
      </c>
      <c r="P18" s="19" t="s">
        <v>705</v>
      </c>
      <c r="Q18" s="19">
        <v>1080</v>
      </c>
    </row>
    <row r="19" spans="1:17" s="2" customFormat="1" ht="11.25">
      <c r="A19" s="522"/>
      <c r="B19" s="522"/>
      <c r="C19" s="522"/>
      <c r="D19" s="522"/>
      <c r="E19" s="522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</row>
    <row r="20" spans="1:17" s="26" customFormat="1" ht="11.25">
      <c r="A20" s="428" t="s">
        <v>831</v>
      </c>
      <c r="B20" s="428"/>
      <c r="C20" s="428"/>
      <c r="D20" s="428"/>
      <c r="E20" s="428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</row>
    <row r="21" spans="1:17" s="2" customFormat="1" ht="11.25">
      <c r="A21" s="19" t="s">
        <v>692</v>
      </c>
      <c r="B21" s="19" t="s">
        <v>692</v>
      </c>
      <c r="C21" s="19" t="s">
        <v>692</v>
      </c>
      <c r="D21" s="19">
        <v>180</v>
      </c>
      <c r="E21" s="19" t="s">
        <v>692</v>
      </c>
      <c r="F21" s="19">
        <v>360</v>
      </c>
      <c r="G21" s="19">
        <v>60</v>
      </c>
      <c r="H21" s="19" t="s">
        <v>692</v>
      </c>
      <c r="I21" s="19" t="s">
        <v>692</v>
      </c>
      <c r="J21" s="19" t="s">
        <v>692</v>
      </c>
      <c r="K21" s="19">
        <v>60</v>
      </c>
      <c r="L21" s="19">
        <v>6</v>
      </c>
      <c r="M21" s="19" t="s">
        <v>705</v>
      </c>
      <c r="N21" s="19" t="s">
        <v>705</v>
      </c>
      <c r="O21" s="19" t="s">
        <v>705</v>
      </c>
      <c r="P21" s="19">
        <v>36</v>
      </c>
      <c r="Q21" s="19">
        <v>702</v>
      </c>
    </row>
    <row r="22" spans="1:17" s="2" customFormat="1" ht="11.25">
      <c r="A22" s="520"/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</row>
    <row r="23" spans="1:17" s="26" customFormat="1" ht="11.25">
      <c r="A23" s="395" t="s">
        <v>710</v>
      </c>
      <c r="B23" s="396"/>
      <c r="C23" s="396"/>
      <c r="D23" s="396"/>
      <c r="E23" s="421"/>
      <c r="F23" s="517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</row>
    <row r="24" spans="1:17" s="2" customFormat="1" ht="11.25">
      <c r="A24" s="19" t="s">
        <v>692</v>
      </c>
      <c r="B24" s="19" t="s">
        <v>692</v>
      </c>
      <c r="C24" s="19" t="s">
        <v>692</v>
      </c>
      <c r="D24" s="19">
        <v>210</v>
      </c>
      <c r="E24" s="19" t="s">
        <v>692</v>
      </c>
      <c r="F24" s="19">
        <v>315</v>
      </c>
      <c r="G24" s="19">
        <v>90</v>
      </c>
      <c r="H24" s="19" t="s">
        <v>692</v>
      </c>
      <c r="I24" s="19" t="s">
        <v>692</v>
      </c>
      <c r="J24" s="19" t="s">
        <v>692</v>
      </c>
      <c r="K24" s="19">
        <v>36</v>
      </c>
      <c r="L24" s="19" t="s">
        <v>692</v>
      </c>
      <c r="M24" s="19" t="s">
        <v>705</v>
      </c>
      <c r="N24" s="19" t="s">
        <v>705</v>
      </c>
      <c r="O24" s="19" t="s">
        <v>705</v>
      </c>
      <c r="P24" s="19">
        <v>60</v>
      </c>
      <c r="Q24" s="19">
        <v>711</v>
      </c>
    </row>
    <row r="25" spans="1:17" s="2" customFormat="1" ht="11.25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</row>
    <row r="26" spans="1:17" s="26" customFormat="1" ht="11.25">
      <c r="A26" s="395" t="s">
        <v>740</v>
      </c>
      <c r="B26" s="396"/>
      <c r="C26" s="396"/>
      <c r="D26" s="396"/>
      <c r="E26" s="421"/>
      <c r="F26" s="517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</row>
    <row r="27" spans="1:17" s="2" customFormat="1" ht="11.25">
      <c r="A27" s="19" t="s">
        <v>692</v>
      </c>
      <c r="B27" s="19" t="s">
        <v>692</v>
      </c>
      <c r="C27" s="19" t="s">
        <v>692</v>
      </c>
      <c r="D27" s="19">
        <v>80</v>
      </c>
      <c r="E27" s="19">
        <v>120</v>
      </c>
      <c r="F27" s="19">
        <v>240</v>
      </c>
      <c r="G27" s="19">
        <v>90</v>
      </c>
      <c r="H27" s="19">
        <v>60</v>
      </c>
      <c r="I27" s="19" t="s">
        <v>692</v>
      </c>
      <c r="J27" s="19" t="s">
        <v>692</v>
      </c>
      <c r="K27" s="19" t="s">
        <v>692</v>
      </c>
      <c r="L27" s="19">
        <v>24</v>
      </c>
      <c r="M27" s="19">
        <v>150</v>
      </c>
      <c r="N27" s="19" t="s">
        <v>705</v>
      </c>
      <c r="O27" s="19">
        <v>20</v>
      </c>
      <c r="P27" s="19" t="s">
        <v>705</v>
      </c>
      <c r="Q27" s="19">
        <v>784</v>
      </c>
    </row>
    <row r="28" spans="1:17" s="2" customFormat="1" ht="11.25">
      <c r="A28" s="520"/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</row>
    <row r="29" spans="1:17" s="26" customFormat="1" ht="11.25">
      <c r="A29" s="395" t="s">
        <v>518</v>
      </c>
      <c r="B29" s="396"/>
      <c r="C29" s="396"/>
      <c r="D29" s="396"/>
      <c r="E29" s="421"/>
      <c r="F29" s="517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</row>
    <row r="30" spans="1:17" s="2" customFormat="1" ht="11.25">
      <c r="A30" s="19" t="s">
        <v>692</v>
      </c>
      <c r="B30" s="19" t="s">
        <v>692</v>
      </c>
      <c r="C30" s="19" t="s">
        <v>692</v>
      </c>
      <c r="D30" s="19">
        <v>60</v>
      </c>
      <c r="E30" s="19" t="s">
        <v>692</v>
      </c>
      <c r="F30" s="19">
        <v>60</v>
      </c>
      <c r="G30" s="19" t="s">
        <v>692</v>
      </c>
      <c r="H30" s="19" t="s">
        <v>692</v>
      </c>
      <c r="I30" s="19" t="s">
        <v>692</v>
      </c>
      <c r="J30" s="19" t="s">
        <v>692</v>
      </c>
      <c r="K30" s="19">
        <v>6</v>
      </c>
      <c r="L30" s="19" t="s">
        <v>692</v>
      </c>
      <c r="M30" s="19">
        <v>854</v>
      </c>
      <c r="N30" s="19">
        <v>20</v>
      </c>
      <c r="O30" s="19" t="s">
        <v>705</v>
      </c>
      <c r="P30" s="19">
        <v>80</v>
      </c>
      <c r="Q30" s="19">
        <v>1080</v>
      </c>
    </row>
    <row r="31" spans="1:17" s="2" customFormat="1" ht="11.25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</row>
    <row r="32" spans="1:17" s="26" customFormat="1" ht="11.25">
      <c r="A32" s="368" t="s">
        <v>511</v>
      </c>
      <c r="B32" s="396"/>
      <c r="C32" s="396"/>
      <c r="D32" s="396"/>
      <c r="E32" s="421"/>
      <c r="F32" s="517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</row>
    <row r="33" spans="1:17" s="2" customFormat="1" ht="11.25">
      <c r="A33" s="34" t="s">
        <v>692</v>
      </c>
      <c r="B33" s="19" t="s">
        <v>692</v>
      </c>
      <c r="C33" s="19">
        <v>150</v>
      </c>
      <c r="D33" s="19">
        <v>80</v>
      </c>
      <c r="E33" s="19">
        <v>90</v>
      </c>
      <c r="F33" s="19">
        <v>210</v>
      </c>
      <c r="G33" s="19">
        <v>10</v>
      </c>
      <c r="H33" s="19">
        <v>130</v>
      </c>
      <c r="I33" s="19">
        <v>40</v>
      </c>
      <c r="J33" s="19" t="s">
        <v>692</v>
      </c>
      <c r="K33" s="19" t="s">
        <v>692</v>
      </c>
      <c r="L33" s="19">
        <v>25</v>
      </c>
      <c r="M33" s="19" t="s">
        <v>705</v>
      </c>
      <c r="N33" s="19">
        <v>30</v>
      </c>
      <c r="O33" s="19">
        <v>10</v>
      </c>
      <c r="P33" s="19">
        <v>35</v>
      </c>
      <c r="Q33" s="19">
        <v>810</v>
      </c>
    </row>
    <row r="34" spans="1:17" s="2" customFormat="1" ht="11.25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</row>
    <row r="35" spans="1:17" s="26" customFormat="1" ht="11.25">
      <c r="A35" s="368" t="s">
        <v>519</v>
      </c>
      <c r="B35" s="369"/>
      <c r="C35" s="369"/>
      <c r="D35" s="369"/>
      <c r="E35" s="375"/>
      <c r="F35" s="517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</row>
    <row r="36" spans="1:17" s="2" customFormat="1" ht="11.25">
      <c r="A36" s="34" t="s">
        <v>692</v>
      </c>
      <c r="B36" s="34" t="s">
        <v>692</v>
      </c>
      <c r="C36" s="34">
        <v>15</v>
      </c>
      <c r="D36" s="34">
        <v>120</v>
      </c>
      <c r="E36" s="34" t="s">
        <v>692</v>
      </c>
      <c r="F36" s="19">
        <v>120</v>
      </c>
      <c r="G36" s="19">
        <v>50</v>
      </c>
      <c r="H36" s="19">
        <v>204</v>
      </c>
      <c r="I36" s="19">
        <v>130</v>
      </c>
      <c r="J36" s="19" t="s">
        <v>692</v>
      </c>
      <c r="K36" s="19" t="s">
        <v>692</v>
      </c>
      <c r="L36" s="19" t="s">
        <v>692</v>
      </c>
      <c r="M36" s="19">
        <v>100</v>
      </c>
      <c r="N36" s="19">
        <v>60</v>
      </c>
      <c r="O36" s="19" t="s">
        <v>705</v>
      </c>
      <c r="P36" s="19">
        <v>50</v>
      </c>
      <c r="Q36" s="19">
        <v>849</v>
      </c>
    </row>
    <row r="37" spans="1:17" s="2" customFormat="1" ht="11.25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</row>
    <row r="38" spans="1:17" s="2" customFormat="1" ht="11.25">
      <c r="A38" s="368" t="s">
        <v>921</v>
      </c>
      <c r="B38" s="369"/>
      <c r="C38" s="369"/>
      <c r="D38" s="369"/>
      <c r="E38" s="375"/>
      <c r="F38" s="517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</row>
    <row r="39" spans="1:17" s="2" customFormat="1" ht="11.25">
      <c r="A39" s="34" t="s">
        <v>692</v>
      </c>
      <c r="B39" s="34" t="s">
        <v>692</v>
      </c>
      <c r="C39" s="34" t="s">
        <v>692</v>
      </c>
      <c r="D39" s="34">
        <v>180</v>
      </c>
      <c r="E39" s="34" t="s">
        <v>692</v>
      </c>
      <c r="F39" s="19">
        <v>270</v>
      </c>
      <c r="G39" s="19">
        <v>133</v>
      </c>
      <c r="H39" s="19" t="s">
        <v>692</v>
      </c>
      <c r="I39" s="19">
        <v>45</v>
      </c>
      <c r="J39" s="19" t="s">
        <v>692</v>
      </c>
      <c r="K39" s="19" t="s">
        <v>692</v>
      </c>
      <c r="L39" s="19" t="s">
        <v>692</v>
      </c>
      <c r="M39" s="19" t="s">
        <v>705</v>
      </c>
      <c r="N39" s="19" t="s">
        <v>705</v>
      </c>
      <c r="O39" s="19" t="s">
        <v>705</v>
      </c>
      <c r="P39" s="19">
        <v>24</v>
      </c>
      <c r="Q39" s="19">
        <v>652</v>
      </c>
    </row>
    <row r="40" spans="1:17" s="2" customFormat="1" ht="11.25">
      <c r="A40" s="520"/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</row>
    <row r="41" spans="1:17" s="2" customFormat="1" ht="11.25">
      <c r="A41" s="368" t="s">
        <v>520</v>
      </c>
      <c r="B41" s="369"/>
      <c r="C41" s="369"/>
      <c r="D41" s="369"/>
      <c r="E41" s="375"/>
      <c r="F41" s="517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</row>
    <row r="42" spans="1:17" s="2" customFormat="1" ht="11.25">
      <c r="A42" s="34" t="s">
        <v>692</v>
      </c>
      <c r="B42" s="34" t="s">
        <v>692</v>
      </c>
      <c r="C42" s="34" t="s">
        <v>692</v>
      </c>
      <c r="D42" s="34">
        <v>120</v>
      </c>
      <c r="E42" s="34">
        <v>60</v>
      </c>
      <c r="F42" s="19">
        <v>180</v>
      </c>
      <c r="G42" s="19" t="s">
        <v>692</v>
      </c>
      <c r="H42" s="19" t="s">
        <v>692</v>
      </c>
      <c r="I42" s="19">
        <v>150</v>
      </c>
      <c r="J42" s="19" t="s">
        <v>692</v>
      </c>
      <c r="K42" s="19" t="s">
        <v>692</v>
      </c>
      <c r="L42" s="19">
        <v>90</v>
      </c>
      <c r="M42" s="19">
        <v>400</v>
      </c>
      <c r="N42" s="19" t="s">
        <v>705</v>
      </c>
      <c r="O42" s="19" t="s">
        <v>705</v>
      </c>
      <c r="P42" s="19" t="s">
        <v>705</v>
      </c>
      <c r="Q42" s="19">
        <v>1000</v>
      </c>
    </row>
    <row r="43" spans="1:17" s="2" customFormat="1" ht="11.25">
      <c r="A43" s="520"/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</row>
    <row r="44" spans="1:17" s="2" customFormat="1" ht="11.25">
      <c r="A44" s="368" t="s">
        <v>521</v>
      </c>
      <c r="B44" s="369"/>
      <c r="C44" s="369"/>
      <c r="D44" s="369"/>
      <c r="E44" s="375"/>
      <c r="F44" s="517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</row>
    <row r="45" spans="1:17" s="2" customFormat="1" ht="11.25">
      <c r="A45" s="34" t="s">
        <v>692</v>
      </c>
      <c r="B45" s="34" t="s">
        <v>692</v>
      </c>
      <c r="C45" s="34" t="s">
        <v>692</v>
      </c>
      <c r="D45" s="34">
        <v>60</v>
      </c>
      <c r="E45" s="34">
        <v>90</v>
      </c>
      <c r="F45" s="19">
        <v>130</v>
      </c>
      <c r="G45" s="19">
        <v>90</v>
      </c>
      <c r="H45" s="19">
        <v>150</v>
      </c>
      <c r="I45" s="19">
        <v>160</v>
      </c>
      <c r="J45" s="19" t="s">
        <v>692</v>
      </c>
      <c r="K45" s="19" t="s">
        <v>692</v>
      </c>
      <c r="L45" s="19">
        <v>110</v>
      </c>
      <c r="M45" s="19">
        <v>30</v>
      </c>
      <c r="N45" s="19">
        <v>50</v>
      </c>
      <c r="O45" s="19" t="s">
        <v>705</v>
      </c>
      <c r="P45" s="19">
        <v>20</v>
      </c>
      <c r="Q45" s="19">
        <v>890</v>
      </c>
    </row>
    <row r="46" spans="1:17" s="2" customFormat="1" ht="11.25">
      <c r="A46" s="520"/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</row>
    <row r="47" spans="1:17" s="2" customFormat="1" ht="11.25">
      <c r="A47" s="368" t="s">
        <v>32</v>
      </c>
      <c r="B47" s="369"/>
      <c r="C47" s="369"/>
      <c r="D47" s="369"/>
      <c r="E47" s="375"/>
      <c r="F47" s="517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</row>
    <row r="48" spans="1:17" s="2" customFormat="1" ht="11.25">
      <c r="A48" s="34" t="s">
        <v>692</v>
      </c>
      <c r="B48" s="34" t="s">
        <v>692</v>
      </c>
      <c r="C48" s="34" t="s">
        <v>692</v>
      </c>
      <c r="D48" s="34">
        <v>60</v>
      </c>
      <c r="E48" s="34">
        <v>60</v>
      </c>
      <c r="F48" s="19">
        <v>120</v>
      </c>
      <c r="G48" s="19">
        <v>120</v>
      </c>
      <c r="H48" s="19">
        <v>60</v>
      </c>
      <c r="I48" s="19">
        <v>40</v>
      </c>
      <c r="J48" s="19">
        <v>50</v>
      </c>
      <c r="K48" s="19" t="s">
        <v>692</v>
      </c>
      <c r="L48" s="19" t="s">
        <v>692</v>
      </c>
      <c r="M48" s="19" t="s">
        <v>705</v>
      </c>
      <c r="N48" s="19">
        <v>50</v>
      </c>
      <c r="O48" s="19">
        <v>160</v>
      </c>
      <c r="P48" s="19" t="s">
        <v>705</v>
      </c>
      <c r="Q48" s="19">
        <v>720</v>
      </c>
    </row>
    <row r="49" spans="1:17" s="2" customFormat="1" ht="11.25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</row>
    <row r="50" spans="1:17" s="2" customFormat="1" ht="11.25">
      <c r="A50" s="368" t="s">
        <v>763</v>
      </c>
      <c r="B50" s="369"/>
      <c r="C50" s="369"/>
      <c r="D50" s="369"/>
      <c r="E50" s="375"/>
      <c r="F50" s="517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</row>
    <row r="51" spans="1:17" s="2" customFormat="1" ht="11.25">
      <c r="A51" s="34" t="s">
        <v>692</v>
      </c>
      <c r="B51" s="34">
        <v>248</v>
      </c>
      <c r="C51" s="34" t="s">
        <v>692</v>
      </c>
      <c r="D51" s="34">
        <v>135</v>
      </c>
      <c r="E51" s="34" t="s">
        <v>692</v>
      </c>
      <c r="F51" s="19">
        <v>270</v>
      </c>
      <c r="G51" s="19" t="s">
        <v>692</v>
      </c>
      <c r="H51" s="19" t="s">
        <v>692</v>
      </c>
      <c r="I51" s="19" t="s">
        <v>692</v>
      </c>
      <c r="J51" s="19" t="s">
        <v>692</v>
      </c>
      <c r="K51" s="19" t="s">
        <v>692</v>
      </c>
      <c r="L51" s="19" t="s">
        <v>692</v>
      </c>
      <c r="M51" s="19" t="s">
        <v>705</v>
      </c>
      <c r="N51" s="19" t="s">
        <v>705</v>
      </c>
      <c r="O51" s="19" t="s">
        <v>705</v>
      </c>
      <c r="P51" s="19" t="s">
        <v>705</v>
      </c>
      <c r="Q51" s="19">
        <v>653</v>
      </c>
    </row>
    <row r="52" spans="1:17" s="2" customFormat="1" ht="11.25">
      <c r="A52" s="520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</row>
    <row r="53" spans="1:17" s="2" customFormat="1" ht="11.25">
      <c r="A53" s="368" t="s">
        <v>1019</v>
      </c>
      <c r="B53" s="369"/>
      <c r="C53" s="369"/>
      <c r="D53" s="369"/>
      <c r="E53" s="375"/>
      <c r="F53" s="517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</row>
    <row r="54" spans="1:17" s="2" customFormat="1" ht="11.25">
      <c r="A54" s="34" t="s">
        <v>692</v>
      </c>
      <c r="B54" s="34" t="s">
        <v>692</v>
      </c>
      <c r="C54" s="34">
        <v>15</v>
      </c>
      <c r="D54" s="34">
        <v>120</v>
      </c>
      <c r="E54" s="34">
        <v>144</v>
      </c>
      <c r="F54" s="19">
        <v>210</v>
      </c>
      <c r="G54" s="19">
        <v>220</v>
      </c>
      <c r="H54" s="19">
        <v>75</v>
      </c>
      <c r="I54" s="19" t="s">
        <v>692</v>
      </c>
      <c r="J54" s="19">
        <v>90</v>
      </c>
      <c r="K54" s="19" t="s">
        <v>692</v>
      </c>
      <c r="L54" s="19" t="s">
        <v>692</v>
      </c>
      <c r="M54" s="19" t="s">
        <v>705</v>
      </c>
      <c r="N54" s="19" t="s">
        <v>705</v>
      </c>
      <c r="O54" s="19">
        <v>8</v>
      </c>
      <c r="P54" s="19">
        <v>2</v>
      </c>
      <c r="Q54" s="19">
        <v>884</v>
      </c>
    </row>
    <row r="55" spans="1:17" s="2" customFormat="1" ht="11.25">
      <c r="A55" s="520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</row>
    <row r="56" spans="1:17" s="2" customFormat="1" ht="11.25">
      <c r="A56" s="368" t="s">
        <v>525</v>
      </c>
      <c r="B56" s="369"/>
      <c r="C56" s="369"/>
      <c r="D56" s="369"/>
      <c r="E56" s="375"/>
      <c r="F56" s="517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</row>
    <row r="57" spans="1:17" s="2" customFormat="1" ht="11.25">
      <c r="A57" s="34" t="s">
        <v>692</v>
      </c>
      <c r="B57" s="34" t="s">
        <v>692</v>
      </c>
      <c r="C57" s="34" t="s">
        <v>692</v>
      </c>
      <c r="D57" s="34">
        <v>120</v>
      </c>
      <c r="E57" s="34" t="s">
        <v>692</v>
      </c>
      <c r="F57" s="19">
        <v>240</v>
      </c>
      <c r="G57" s="19">
        <v>40</v>
      </c>
      <c r="H57" s="19" t="s">
        <v>692</v>
      </c>
      <c r="I57" s="19">
        <v>150</v>
      </c>
      <c r="J57" s="19" t="s">
        <v>692</v>
      </c>
      <c r="K57" s="19" t="s">
        <v>692</v>
      </c>
      <c r="L57" s="19">
        <v>20</v>
      </c>
      <c r="M57" s="19" t="s">
        <v>705</v>
      </c>
      <c r="N57" s="19">
        <v>260</v>
      </c>
      <c r="O57" s="19" t="s">
        <v>705</v>
      </c>
      <c r="P57" s="19">
        <v>64</v>
      </c>
      <c r="Q57" s="19">
        <v>894</v>
      </c>
    </row>
    <row r="58" spans="1:17" s="2" customFormat="1" ht="11.25">
      <c r="A58" s="520"/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</row>
    <row r="59" spans="1:17" s="2" customFormat="1" ht="11.25">
      <c r="A59" s="368" t="s">
        <v>526</v>
      </c>
      <c r="B59" s="369"/>
      <c r="C59" s="369"/>
      <c r="D59" s="369"/>
      <c r="E59" s="375"/>
      <c r="F59" s="517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</row>
    <row r="60" spans="1:17" s="2" customFormat="1" ht="11.25">
      <c r="A60" s="34" t="s">
        <v>692</v>
      </c>
      <c r="B60" s="34" t="s">
        <v>692</v>
      </c>
      <c r="C60" s="34" t="s">
        <v>692</v>
      </c>
      <c r="D60" s="34">
        <v>150</v>
      </c>
      <c r="E60" s="34" t="s">
        <v>692</v>
      </c>
      <c r="F60" s="19">
        <v>150</v>
      </c>
      <c r="G60" s="19">
        <v>40</v>
      </c>
      <c r="H60" s="19" t="s">
        <v>692</v>
      </c>
      <c r="I60" s="19" t="s">
        <v>692</v>
      </c>
      <c r="J60" s="19" t="s">
        <v>692</v>
      </c>
      <c r="K60" s="19">
        <v>24</v>
      </c>
      <c r="L60" s="19" t="s">
        <v>692</v>
      </c>
      <c r="M60" s="19" t="s">
        <v>705</v>
      </c>
      <c r="N60" s="19">
        <v>184</v>
      </c>
      <c r="O60" s="19" t="s">
        <v>705</v>
      </c>
      <c r="P60" s="19">
        <v>194</v>
      </c>
      <c r="Q60" s="19">
        <v>742</v>
      </c>
    </row>
    <row r="61" spans="1:17" s="2" customFormat="1" ht="11.25">
      <c r="A61" s="520"/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</row>
    <row r="62" spans="1:17" s="26" customFormat="1" ht="11.25">
      <c r="A62" s="368" t="s">
        <v>1044</v>
      </c>
      <c r="B62" s="369"/>
      <c r="C62" s="369"/>
      <c r="D62" s="369"/>
      <c r="E62" s="375"/>
      <c r="F62" s="517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</row>
    <row r="63" spans="1:17" s="2" customFormat="1" ht="11.25">
      <c r="A63" s="34" t="s">
        <v>692</v>
      </c>
      <c r="B63" s="34" t="s">
        <v>692</v>
      </c>
      <c r="C63" s="34" t="s">
        <v>692</v>
      </c>
      <c r="D63" s="34">
        <v>210</v>
      </c>
      <c r="E63" s="34" t="s">
        <v>692</v>
      </c>
      <c r="F63" s="19">
        <v>315</v>
      </c>
      <c r="G63" s="19">
        <v>250</v>
      </c>
      <c r="H63" s="19" t="s">
        <v>692</v>
      </c>
      <c r="I63" s="19" t="s">
        <v>692</v>
      </c>
      <c r="J63" s="19" t="s">
        <v>692</v>
      </c>
      <c r="K63" s="19">
        <v>8</v>
      </c>
      <c r="L63" s="19" t="s">
        <v>692</v>
      </c>
      <c r="M63" s="19" t="s">
        <v>705</v>
      </c>
      <c r="N63" s="19" t="s">
        <v>705</v>
      </c>
      <c r="O63" s="19" t="s">
        <v>705</v>
      </c>
      <c r="P63" s="19">
        <v>36</v>
      </c>
      <c r="Q63" s="19">
        <v>819</v>
      </c>
    </row>
    <row r="64" spans="1:17" s="2" customFormat="1" ht="11.25">
      <c r="A64" s="520"/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</row>
    <row r="65" spans="1:17" s="26" customFormat="1" ht="11.25">
      <c r="A65" s="368" t="s">
        <v>1393</v>
      </c>
      <c r="B65" s="369"/>
      <c r="C65" s="369"/>
      <c r="D65" s="369"/>
      <c r="E65" s="375"/>
      <c r="F65" s="517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</row>
    <row r="66" spans="1:17" s="2" customFormat="1" ht="11.25">
      <c r="A66" s="34" t="s">
        <v>692</v>
      </c>
      <c r="B66" s="34" t="s">
        <v>692</v>
      </c>
      <c r="C66" s="34" t="s">
        <v>692</v>
      </c>
      <c r="D66" s="34">
        <v>210</v>
      </c>
      <c r="E66" s="34">
        <v>45</v>
      </c>
      <c r="F66" s="19">
        <v>255</v>
      </c>
      <c r="G66" s="19">
        <v>90</v>
      </c>
      <c r="H66" s="19">
        <v>225</v>
      </c>
      <c r="I66" s="19">
        <v>180</v>
      </c>
      <c r="J66" s="19" t="s">
        <v>692</v>
      </c>
      <c r="K66" s="19" t="s">
        <v>692</v>
      </c>
      <c r="L66" s="19">
        <v>12</v>
      </c>
      <c r="M66" s="19" t="s">
        <v>705</v>
      </c>
      <c r="N66" s="19" t="s">
        <v>705</v>
      </c>
      <c r="O66" s="19">
        <v>10</v>
      </c>
      <c r="P66" s="19">
        <v>30</v>
      </c>
      <c r="Q66" s="19">
        <v>1057</v>
      </c>
    </row>
    <row r="67" spans="1:17" s="2" customFormat="1" ht="11.25">
      <c r="A67" s="520"/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</row>
    <row r="68" spans="1:17" s="26" customFormat="1" ht="11.25">
      <c r="A68" s="368" t="s">
        <v>512</v>
      </c>
      <c r="B68" s="369"/>
      <c r="C68" s="369"/>
      <c r="D68" s="369"/>
      <c r="E68" s="375"/>
      <c r="F68" s="517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</row>
    <row r="69" spans="1:17" s="2" customFormat="1" ht="11.25">
      <c r="A69" s="34" t="s">
        <v>692</v>
      </c>
      <c r="B69" s="34" t="s">
        <v>692</v>
      </c>
      <c r="C69" s="34" t="s">
        <v>692</v>
      </c>
      <c r="D69" s="34">
        <v>180</v>
      </c>
      <c r="E69" s="34" t="s">
        <v>692</v>
      </c>
      <c r="F69" s="19">
        <v>360</v>
      </c>
      <c r="G69" s="19">
        <v>74</v>
      </c>
      <c r="H69" s="19" t="s">
        <v>692</v>
      </c>
      <c r="I69" s="19" t="s">
        <v>692</v>
      </c>
      <c r="J69" s="19" t="s">
        <v>692</v>
      </c>
      <c r="K69" s="19" t="s">
        <v>692</v>
      </c>
      <c r="L69" s="19">
        <v>10</v>
      </c>
      <c r="M69" s="19" t="s">
        <v>705</v>
      </c>
      <c r="N69" s="19">
        <v>58</v>
      </c>
      <c r="O69" s="19">
        <v>4</v>
      </c>
      <c r="P69" s="19">
        <v>60</v>
      </c>
      <c r="Q69" s="19">
        <v>746</v>
      </c>
    </row>
    <row r="70" spans="1:17" s="2" customFormat="1" ht="11.25">
      <c r="A70" s="520"/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</row>
    <row r="71" spans="1:17" s="26" customFormat="1" ht="11.25">
      <c r="A71" s="368" t="s">
        <v>527</v>
      </c>
      <c r="B71" s="369"/>
      <c r="C71" s="369"/>
      <c r="D71" s="369"/>
      <c r="E71" s="375"/>
      <c r="F71" s="517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</row>
    <row r="72" spans="1:17" s="2" customFormat="1" ht="11.25">
      <c r="A72" s="34" t="s">
        <v>692</v>
      </c>
      <c r="B72" s="34" t="s">
        <v>692</v>
      </c>
      <c r="C72" s="34">
        <v>30</v>
      </c>
      <c r="D72" s="34">
        <v>180</v>
      </c>
      <c r="E72" s="34" t="s">
        <v>692</v>
      </c>
      <c r="F72" s="19">
        <v>360</v>
      </c>
      <c r="G72" s="19">
        <v>90</v>
      </c>
      <c r="H72" s="19" t="s">
        <v>692</v>
      </c>
      <c r="I72" s="19" t="s">
        <v>692</v>
      </c>
      <c r="J72" s="19" t="s">
        <v>692</v>
      </c>
      <c r="K72" s="19">
        <v>80</v>
      </c>
      <c r="L72" s="19" t="s">
        <v>692</v>
      </c>
      <c r="M72" s="19" t="s">
        <v>705</v>
      </c>
      <c r="N72" s="19" t="s">
        <v>705</v>
      </c>
      <c r="O72" s="19" t="s">
        <v>705</v>
      </c>
      <c r="P72" s="19">
        <v>90</v>
      </c>
      <c r="Q72" s="19">
        <v>830</v>
      </c>
    </row>
    <row r="73" spans="1:17" s="2" customFormat="1" ht="11.25">
      <c r="A73" s="520"/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</row>
    <row r="74" spans="1:17" s="26" customFormat="1" ht="11.25">
      <c r="A74" s="368" t="s">
        <v>1083</v>
      </c>
      <c r="B74" s="369"/>
      <c r="C74" s="369"/>
      <c r="D74" s="369"/>
      <c r="E74" s="375"/>
      <c r="F74" s="517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</row>
    <row r="75" spans="1:17" s="2" customFormat="1" ht="11.25">
      <c r="A75" s="34" t="s">
        <v>692</v>
      </c>
      <c r="B75" s="34" t="s">
        <v>692</v>
      </c>
      <c r="C75" s="34" t="s">
        <v>692</v>
      </c>
      <c r="D75" s="34">
        <v>180</v>
      </c>
      <c r="E75" s="34" t="s">
        <v>692</v>
      </c>
      <c r="F75" s="19">
        <v>240</v>
      </c>
      <c r="G75" s="19">
        <v>4</v>
      </c>
      <c r="H75" s="19" t="s">
        <v>692</v>
      </c>
      <c r="I75" s="19">
        <v>240</v>
      </c>
      <c r="J75" s="19" t="s">
        <v>692</v>
      </c>
      <c r="K75" s="19" t="s">
        <v>692</v>
      </c>
      <c r="L75" s="19">
        <v>20</v>
      </c>
      <c r="M75" s="19" t="s">
        <v>705</v>
      </c>
      <c r="N75" s="19">
        <v>40</v>
      </c>
      <c r="O75" s="19">
        <v>2</v>
      </c>
      <c r="P75" s="19" t="s">
        <v>705</v>
      </c>
      <c r="Q75" s="19">
        <v>726</v>
      </c>
    </row>
    <row r="76" spans="1:17" s="2" customFormat="1" ht="11.25">
      <c r="A76" s="520"/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</row>
    <row r="77" spans="1:17" s="26" customFormat="1" ht="11.25">
      <c r="A77" s="368" t="s">
        <v>1106</v>
      </c>
      <c r="B77" s="369"/>
      <c r="C77" s="369"/>
      <c r="D77" s="369"/>
      <c r="E77" s="375"/>
      <c r="F77" s="517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</row>
    <row r="78" spans="1:17" s="2" customFormat="1" ht="11.25">
      <c r="A78" s="19">
        <v>12</v>
      </c>
      <c r="B78" s="19" t="s">
        <v>692</v>
      </c>
      <c r="C78" s="19">
        <v>200</v>
      </c>
      <c r="D78" s="19">
        <v>180</v>
      </c>
      <c r="E78" s="19" t="s">
        <v>692</v>
      </c>
      <c r="F78" s="19">
        <v>285</v>
      </c>
      <c r="G78" s="19" t="s">
        <v>692</v>
      </c>
      <c r="H78" s="19" t="s">
        <v>692</v>
      </c>
      <c r="I78" s="19">
        <v>90</v>
      </c>
      <c r="J78" s="19" t="s">
        <v>692</v>
      </c>
      <c r="K78" s="19">
        <v>100</v>
      </c>
      <c r="L78" s="19" t="s">
        <v>692</v>
      </c>
      <c r="M78" s="19" t="s">
        <v>705</v>
      </c>
      <c r="N78" s="19" t="s">
        <v>705</v>
      </c>
      <c r="O78" s="19">
        <v>3</v>
      </c>
      <c r="P78" s="19">
        <v>30</v>
      </c>
      <c r="Q78" s="19">
        <v>900</v>
      </c>
    </row>
    <row r="79" spans="1:17" s="2" customFormat="1" ht="11.25">
      <c r="A79" s="520"/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</row>
    <row r="80" spans="1:17" s="26" customFormat="1" ht="11.25">
      <c r="A80" s="368" t="s">
        <v>1127</v>
      </c>
      <c r="B80" s="369"/>
      <c r="C80" s="369"/>
      <c r="D80" s="369"/>
      <c r="E80" s="37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2" customFormat="1" ht="11.25">
      <c r="A81" s="19" t="s">
        <v>692</v>
      </c>
      <c r="B81" s="19" t="s">
        <v>692</v>
      </c>
      <c r="C81" s="19" t="s">
        <v>692</v>
      </c>
      <c r="D81" s="19">
        <v>210</v>
      </c>
      <c r="E81" s="19" t="s">
        <v>692</v>
      </c>
      <c r="F81" s="19">
        <v>320</v>
      </c>
      <c r="G81" s="19">
        <v>102</v>
      </c>
      <c r="H81" s="19" t="s">
        <v>692</v>
      </c>
      <c r="I81" s="19" t="s">
        <v>692</v>
      </c>
      <c r="J81" s="19" t="s">
        <v>692</v>
      </c>
      <c r="K81" s="19" t="s">
        <v>692</v>
      </c>
      <c r="L81" s="19" t="s">
        <v>692</v>
      </c>
      <c r="M81" s="19" t="s">
        <v>705</v>
      </c>
      <c r="N81" s="19">
        <v>12</v>
      </c>
      <c r="O81" s="19" t="s">
        <v>705</v>
      </c>
      <c r="P81" s="19">
        <v>160</v>
      </c>
      <c r="Q81" s="19">
        <v>804</v>
      </c>
    </row>
    <row r="82" spans="1:17" s="2" customFormat="1" ht="11.25">
      <c r="A82" s="520"/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</row>
    <row r="83" spans="1:17" s="26" customFormat="1" ht="11.25">
      <c r="A83" s="368" t="s">
        <v>250</v>
      </c>
      <c r="B83" s="369"/>
      <c r="C83" s="369"/>
      <c r="D83" s="369"/>
      <c r="E83" s="375"/>
      <c r="F83" s="517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</row>
    <row r="84" spans="1:17" s="2" customFormat="1" ht="11.25">
      <c r="A84" s="19" t="s">
        <v>692</v>
      </c>
      <c r="B84" s="19" t="s">
        <v>692</v>
      </c>
      <c r="C84" s="19" t="s">
        <v>692</v>
      </c>
      <c r="D84" s="19">
        <v>120</v>
      </c>
      <c r="E84" s="19" t="s">
        <v>692</v>
      </c>
      <c r="F84" s="19">
        <v>180</v>
      </c>
      <c r="G84" s="19" t="s">
        <v>692</v>
      </c>
      <c r="H84" s="19" t="s">
        <v>692</v>
      </c>
      <c r="I84" s="19" t="s">
        <v>692</v>
      </c>
      <c r="J84" s="19" t="s">
        <v>692</v>
      </c>
      <c r="K84" s="19" t="s">
        <v>692</v>
      </c>
      <c r="L84" s="19" t="s">
        <v>692</v>
      </c>
      <c r="M84" s="19" t="s">
        <v>705</v>
      </c>
      <c r="N84" s="19" t="s">
        <v>705</v>
      </c>
      <c r="O84" s="19" t="s">
        <v>705</v>
      </c>
      <c r="P84" s="19" t="s">
        <v>705</v>
      </c>
      <c r="Q84" s="19">
        <v>300</v>
      </c>
    </row>
    <row r="85" spans="1:17" s="2" customFormat="1" ht="11.25">
      <c r="A85" s="520"/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</row>
    <row r="86" spans="1:17" s="26" customFormat="1" ht="11.25">
      <c r="A86" s="368" t="s">
        <v>1139</v>
      </c>
      <c r="B86" s="369"/>
      <c r="C86" s="369"/>
      <c r="D86" s="369"/>
      <c r="E86" s="375"/>
      <c r="F86" s="517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</row>
    <row r="87" spans="1:17" s="2" customFormat="1" ht="11.25">
      <c r="A87" s="34" t="s">
        <v>692</v>
      </c>
      <c r="B87" s="34" t="s">
        <v>692</v>
      </c>
      <c r="C87" s="34" t="s">
        <v>692</v>
      </c>
      <c r="D87" s="34">
        <v>210</v>
      </c>
      <c r="E87" s="34" t="s">
        <v>692</v>
      </c>
      <c r="F87" s="19">
        <v>420</v>
      </c>
      <c r="G87" s="19" t="s">
        <v>692</v>
      </c>
      <c r="H87" s="19" t="s">
        <v>692</v>
      </c>
      <c r="I87" s="19" t="s">
        <v>692</v>
      </c>
      <c r="J87" s="19" t="s">
        <v>692</v>
      </c>
      <c r="K87" s="19" t="s">
        <v>692</v>
      </c>
      <c r="L87" s="19" t="s">
        <v>692</v>
      </c>
      <c r="M87" s="19" t="s">
        <v>705</v>
      </c>
      <c r="N87" s="19" t="s">
        <v>705</v>
      </c>
      <c r="O87" s="19" t="s">
        <v>705</v>
      </c>
      <c r="P87" s="19" t="s">
        <v>705</v>
      </c>
      <c r="Q87" s="19">
        <v>630</v>
      </c>
    </row>
    <row r="88" spans="1:17" s="2" customFormat="1" ht="11.25">
      <c r="A88" s="520"/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</row>
    <row r="89" spans="1:17" s="26" customFormat="1" ht="11.25">
      <c r="A89" s="368" t="s">
        <v>528</v>
      </c>
      <c r="B89" s="369"/>
      <c r="C89" s="369"/>
      <c r="D89" s="369"/>
      <c r="E89" s="375"/>
      <c r="F89" s="517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8"/>
    </row>
    <row r="90" spans="1:17" s="2" customFormat="1" ht="11.25">
      <c r="A90" s="34" t="s">
        <v>692</v>
      </c>
      <c r="B90" s="34" t="s">
        <v>692</v>
      </c>
      <c r="C90" s="34" t="s">
        <v>692</v>
      </c>
      <c r="D90" s="34">
        <v>180</v>
      </c>
      <c r="E90" s="34" t="s">
        <v>692</v>
      </c>
      <c r="F90" s="19">
        <v>180</v>
      </c>
      <c r="G90" s="19">
        <v>150</v>
      </c>
      <c r="H90" s="19" t="s">
        <v>692</v>
      </c>
      <c r="I90" s="19" t="s">
        <v>692</v>
      </c>
      <c r="J90" s="19">
        <v>90</v>
      </c>
      <c r="K90" s="19" t="s">
        <v>692</v>
      </c>
      <c r="L90" s="19" t="s">
        <v>692</v>
      </c>
      <c r="M90" s="19">
        <v>200</v>
      </c>
      <c r="N90" s="19" t="s">
        <v>705</v>
      </c>
      <c r="O90" s="19">
        <v>10</v>
      </c>
      <c r="P90" s="19" t="s">
        <v>705</v>
      </c>
      <c r="Q90" s="19">
        <v>810</v>
      </c>
    </row>
    <row r="91" spans="1:17" s="2" customFormat="1" ht="11.25">
      <c r="A91" s="520"/>
      <c r="B91" s="520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</row>
    <row r="92" spans="1:17" s="26" customFormat="1" ht="11.25">
      <c r="A92" s="368" t="s">
        <v>772</v>
      </c>
      <c r="B92" s="369"/>
      <c r="C92" s="369"/>
      <c r="D92" s="369"/>
      <c r="E92" s="375"/>
      <c r="F92" s="517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</row>
    <row r="93" spans="1:17" s="2" customFormat="1" ht="11.25">
      <c r="A93" s="34" t="s">
        <v>692</v>
      </c>
      <c r="B93" s="34" t="s">
        <v>692</v>
      </c>
      <c r="C93" s="34">
        <v>60</v>
      </c>
      <c r="D93" s="34">
        <v>200</v>
      </c>
      <c r="E93" s="34" t="s">
        <v>692</v>
      </c>
      <c r="F93" s="19">
        <v>300</v>
      </c>
      <c r="G93" s="19">
        <v>240</v>
      </c>
      <c r="H93" s="19" t="s">
        <v>692</v>
      </c>
      <c r="I93" s="19" t="s">
        <v>692</v>
      </c>
      <c r="J93" s="19">
        <v>60</v>
      </c>
      <c r="K93" s="19">
        <v>30</v>
      </c>
      <c r="L93" s="19">
        <v>4</v>
      </c>
      <c r="M93" s="19" t="s">
        <v>705</v>
      </c>
      <c r="N93" s="19" t="s">
        <v>705</v>
      </c>
      <c r="O93" s="19" t="s">
        <v>705</v>
      </c>
      <c r="P93" s="19" t="s">
        <v>705</v>
      </c>
      <c r="Q93" s="19">
        <v>894</v>
      </c>
    </row>
    <row r="94" spans="1:17" s="2" customFormat="1" ht="11.25">
      <c r="A94" s="520"/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</row>
    <row r="95" spans="1:17" s="26" customFormat="1" ht="11.25">
      <c r="A95" s="368" t="s">
        <v>794</v>
      </c>
      <c r="B95" s="369"/>
      <c r="C95" s="369"/>
      <c r="D95" s="369"/>
      <c r="E95" s="375"/>
      <c r="F95" s="517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</row>
    <row r="96" spans="1:17" s="2" customFormat="1" ht="11.25">
      <c r="A96" s="34" t="s">
        <v>692</v>
      </c>
      <c r="B96" s="34" t="s">
        <v>692</v>
      </c>
      <c r="C96" s="34" t="s">
        <v>692</v>
      </c>
      <c r="D96" s="34">
        <v>210</v>
      </c>
      <c r="E96" s="34" t="s">
        <v>692</v>
      </c>
      <c r="F96" s="19">
        <v>375</v>
      </c>
      <c r="G96" s="19">
        <v>30</v>
      </c>
      <c r="H96" s="19" t="s">
        <v>692</v>
      </c>
      <c r="I96" s="19" t="s">
        <v>692</v>
      </c>
      <c r="J96" s="19" t="s">
        <v>692</v>
      </c>
      <c r="K96" s="19" t="s">
        <v>692</v>
      </c>
      <c r="L96" s="19" t="s">
        <v>692</v>
      </c>
      <c r="M96" s="19" t="s">
        <v>705</v>
      </c>
      <c r="N96" s="19" t="s">
        <v>705</v>
      </c>
      <c r="O96" s="19">
        <v>4</v>
      </c>
      <c r="P96" s="19">
        <v>184</v>
      </c>
      <c r="Q96" s="19">
        <v>803</v>
      </c>
    </row>
    <row r="97" spans="1:17" s="2" customFormat="1" ht="11.25">
      <c r="A97" s="520"/>
      <c r="B97" s="520"/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</row>
    <row r="98" spans="1:17" s="2" customFormat="1" ht="11.25">
      <c r="A98" s="368" t="s">
        <v>149</v>
      </c>
      <c r="B98" s="369"/>
      <c r="C98" s="369"/>
      <c r="D98" s="369"/>
      <c r="E98" s="375"/>
      <c r="F98" s="51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</row>
    <row r="99" spans="1:17" s="2" customFormat="1" ht="11.25">
      <c r="A99" s="34">
        <v>1080</v>
      </c>
      <c r="B99" s="34" t="s">
        <v>692</v>
      </c>
      <c r="C99" s="34" t="s">
        <v>692</v>
      </c>
      <c r="D99" s="34" t="s">
        <v>692</v>
      </c>
      <c r="E99" s="34" t="s">
        <v>692</v>
      </c>
      <c r="F99" s="19" t="s">
        <v>692</v>
      </c>
      <c r="G99" s="19" t="s">
        <v>692</v>
      </c>
      <c r="H99" s="19" t="s">
        <v>692</v>
      </c>
      <c r="I99" s="19" t="s">
        <v>692</v>
      </c>
      <c r="J99" s="19" t="s">
        <v>692</v>
      </c>
      <c r="K99" s="19" t="s">
        <v>692</v>
      </c>
      <c r="L99" s="19" t="s">
        <v>692</v>
      </c>
      <c r="M99" s="19" t="s">
        <v>705</v>
      </c>
      <c r="N99" s="19" t="s">
        <v>705</v>
      </c>
      <c r="O99" s="19" t="s">
        <v>705</v>
      </c>
      <c r="P99" s="19" t="s">
        <v>705</v>
      </c>
      <c r="Q99" s="19">
        <v>1080</v>
      </c>
    </row>
    <row r="100" spans="1:17" s="2" customFormat="1" ht="11.25">
      <c r="A100" s="520"/>
      <c r="B100" s="520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</row>
    <row r="101" spans="1:17" s="2" customFormat="1" ht="11.25">
      <c r="A101" s="368" t="s">
        <v>529</v>
      </c>
      <c r="B101" s="369"/>
      <c r="C101" s="369"/>
      <c r="D101" s="369"/>
      <c r="E101" s="375"/>
      <c r="F101" s="517"/>
      <c r="G101" s="528"/>
      <c r="H101" s="528"/>
      <c r="I101" s="528"/>
      <c r="J101" s="528"/>
      <c r="K101" s="528"/>
      <c r="L101" s="528"/>
      <c r="M101" s="528"/>
      <c r="N101" s="528"/>
      <c r="O101" s="528"/>
      <c r="P101" s="528"/>
      <c r="Q101" s="528"/>
    </row>
    <row r="102" spans="1:17" s="2" customFormat="1" ht="11.25">
      <c r="A102" s="34" t="s">
        <v>692</v>
      </c>
      <c r="B102" s="34" t="s">
        <v>692</v>
      </c>
      <c r="C102" s="34" t="s">
        <v>692</v>
      </c>
      <c r="D102" s="34">
        <v>180</v>
      </c>
      <c r="E102" s="34" t="s">
        <v>692</v>
      </c>
      <c r="F102" s="19">
        <v>360</v>
      </c>
      <c r="G102" s="19">
        <v>110</v>
      </c>
      <c r="H102" s="19" t="s">
        <v>692</v>
      </c>
      <c r="I102" s="19" t="s">
        <v>692</v>
      </c>
      <c r="J102" s="19" t="s">
        <v>692</v>
      </c>
      <c r="K102" s="19" t="s">
        <v>692</v>
      </c>
      <c r="L102" s="19">
        <v>16</v>
      </c>
      <c r="M102" s="19" t="s">
        <v>705</v>
      </c>
      <c r="N102" s="19" t="s">
        <v>705</v>
      </c>
      <c r="O102" s="19">
        <v>6</v>
      </c>
      <c r="P102" s="19">
        <v>70</v>
      </c>
      <c r="Q102" s="19">
        <v>742</v>
      </c>
    </row>
    <row r="103" spans="1:17" s="2" customFormat="1" ht="11.25">
      <c r="A103" s="520"/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</row>
    <row r="104" spans="1:17" s="2" customFormat="1" ht="11.25">
      <c r="A104" s="368" t="s">
        <v>78</v>
      </c>
      <c r="B104" s="369"/>
      <c r="C104" s="369"/>
      <c r="D104" s="369"/>
      <c r="E104" s="375"/>
      <c r="F104" s="517"/>
      <c r="G104" s="528"/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</row>
    <row r="105" spans="1:17" s="2" customFormat="1" ht="11.25">
      <c r="A105" s="34" t="s">
        <v>692</v>
      </c>
      <c r="B105" s="34" t="s">
        <v>692</v>
      </c>
      <c r="C105" s="34">
        <v>660</v>
      </c>
      <c r="D105" s="34">
        <v>134</v>
      </c>
      <c r="E105" s="34" t="s">
        <v>692</v>
      </c>
      <c r="F105" s="19">
        <v>240</v>
      </c>
      <c r="G105" s="19" t="s">
        <v>692</v>
      </c>
      <c r="H105" s="19" t="s">
        <v>692</v>
      </c>
      <c r="I105" s="19" t="s">
        <v>692</v>
      </c>
      <c r="J105" s="19" t="s">
        <v>692</v>
      </c>
      <c r="K105" s="19" t="s">
        <v>692</v>
      </c>
      <c r="L105" s="19" t="s">
        <v>692</v>
      </c>
      <c r="M105" s="19" t="s">
        <v>705</v>
      </c>
      <c r="N105" s="19" t="s">
        <v>705</v>
      </c>
      <c r="O105" s="19" t="s">
        <v>705</v>
      </c>
      <c r="P105" s="19" t="s">
        <v>705</v>
      </c>
      <c r="Q105" s="19">
        <v>1034</v>
      </c>
    </row>
    <row r="106" spans="1:17" s="2" customFormat="1" ht="11.25">
      <c r="A106" s="520"/>
      <c r="B106" s="520"/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</row>
    <row r="107" spans="1:17" s="2" customFormat="1" ht="11.25">
      <c r="A107" s="368" t="s">
        <v>81</v>
      </c>
      <c r="B107" s="369"/>
      <c r="C107" s="369"/>
      <c r="D107" s="369"/>
      <c r="E107" s="375"/>
      <c r="F107" s="517"/>
      <c r="G107" s="528"/>
      <c r="H107" s="528"/>
      <c r="I107" s="528"/>
      <c r="J107" s="528"/>
      <c r="K107" s="528"/>
      <c r="L107" s="528"/>
      <c r="M107" s="528"/>
      <c r="N107" s="528"/>
      <c r="O107" s="528"/>
      <c r="P107" s="528"/>
      <c r="Q107" s="528"/>
    </row>
    <row r="108" spans="1:17" s="2" customFormat="1" ht="11.25">
      <c r="A108" s="34" t="s">
        <v>692</v>
      </c>
      <c r="B108" s="34" t="s">
        <v>692</v>
      </c>
      <c r="C108" s="34" t="s">
        <v>692</v>
      </c>
      <c r="D108" s="34">
        <v>525</v>
      </c>
      <c r="E108" s="34" t="s">
        <v>692</v>
      </c>
      <c r="F108" s="19">
        <v>120</v>
      </c>
      <c r="G108" s="19">
        <v>380</v>
      </c>
      <c r="H108" s="19" t="s">
        <v>692</v>
      </c>
      <c r="I108" s="19" t="s">
        <v>692</v>
      </c>
      <c r="J108" s="19">
        <v>320</v>
      </c>
      <c r="K108" s="19" t="s">
        <v>692</v>
      </c>
      <c r="L108" s="19" t="s">
        <v>692</v>
      </c>
      <c r="M108" s="19">
        <v>120</v>
      </c>
      <c r="N108" s="19" t="s">
        <v>705</v>
      </c>
      <c r="O108" s="19">
        <v>48</v>
      </c>
      <c r="P108" s="19" t="s">
        <v>705</v>
      </c>
      <c r="Q108" s="19">
        <v>1513</v>
      </c>
    </row>
    <row r="109" spans="1:17" s="2" customFormat="1" ht="11.25">
      <c r="A109" s="520"/>
      <c r="B109" s="520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</row>
    <row r="110" spans="1:17" s="2" customFormat="1" ht="11.25">
      <c r="A110" s="368" t="s">
        <v>531</v>
      </c>
      <c r="B110" s="369"/>
      <c r="C110" s="369"/>
      <c r="D110" s="369"/>
      <c r="E110" s="375"/>
      <c r="F110" s="517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</row>
    <row r="111" spans="1:17" s="2" customFormat="1" ht="11.25">
      <c r="A111" s="34" t="s">
        <v>692</v>
      </c>
      <c r="B111" s="34" t="s">
        <v>692</v>
      </c>
      <c r="C111" s="34" t="s">
        <v>692</v>
      </c>
      <c r="D111" s="34" t="s">
        <v>692</v>
      </c>
      <c r="E111" s="34" t="s">
        <v>692</v>
      </c>
      <c r="F111" s="19" t="s">
        <v>692</v>
      </c>
      <c r="G111" s="19" t="s">
        <v>692</v>
      </c>
      <c r="H111" s="19" t="s">
        <v>692</v>
      </c>
      <c r="I111" s="19" t="s">
        <v>692</v>
      </c>
      <c r="J111" s="19" t="s">
        <v>692</v>
      </c>
      <c r="K111" s="19" t="s">
        <v>692</v>
      </c>
      <c r="L111" s="19" t="s">
        <v>692</v>
      </c>
      <c r="M111" s="19" t="s">
        <v>705</v>
      </c>
      <c r="N111" s="19" t="s">
        <v>705</v>
      </c>
      <c r="O111" s="19" t="s">
        <v>705</v>
      </c>
      <c r="P111" s="19" t="s">
        <v>705</v>
      </c>
      <c r="Q111" s="19" t="s">
        <v>705</v>
      </c>
    </row>
    <row r="112" spans="1:17" s="2" customFormat="1" ht="11.25">
      <c r="A112" s="520"/>
      <c r="B112" s="520"/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  <c r="M112" s="520"/>
      <c r="N112" s="520"/>
      <c r="O112" s="520"/>
      <c r="P112" s="520"/>
      <c r="Q112" s="520"/>
    </row>
    <row r="113" spans="1:17" s="2" customFormat="1" ht="11.25">
      <c r="A113" s="368" t="s">
        <v>1194</v>
      </c>
      <c r="B113" s="369"/>
      <c r="C113" s="369"/>
      <c r="D113" s="369"/>
      <c r="E113" s="375"/>
      <c r="F113" s="517"/>
      <c r="G113" s="528"/>
      <c r="H113" s="528"/>
      <c r="I113" s="528"/>
      <c r="J113" s="528"/>
      <c r="K113" s="528"/>
      <c r="L113" s="528"/>
      <c r="M113" s="528"/>
      <c r="N113" s="528"/>
      <c r="O113" s="528"/>
      <c r="P113" s="528"/>
      <c r="Q113" s="528"/>
    </row>
    <row r="114" spans="1:17" s="2" customFormat="1" ht="11.25">
      <c r="A114" s="34">
        <v>1080</v>
      </c>
      <c r="B114" s="34" t="s">
        <v>692</v>
      </c>
      <c r="C114" s="34" t="s">
        <v>692</v>
      </c>
      <c r="D114" s="34" t="s">
        <v>692</v>
      </c>
      <c r="E114" s="34" t="s">
        <v>692</v>
      </c>
      <c r="F114" s="19" t="s">
        <v>692</v>
      </c>
      <c r="G114" s="19" t="s">
        <v>692</v>
      </c>
      <c r="H114" s="19" t="s">
        <v>692</v>
      </c>
      <c r="I114" s="19" t="s">
        <v>692</v>
      </c>
      <c r="J114" s="19" t="s">
        <v>692</v>
      </c>
      <c r="K114" s="19" t="s">
        <v>692</v>
      </c>
      <c r="L114" s="19" t="s">
        <v>692</v>
      </c>
      <c r="M114" s="19" t="s">
        <v>705</v>
      </c>
      <c r="N114" s="19" t="s">
        <v>705</v>
      </c>
      <c r="O114" s="19" t="s">
        <v>705</v>
      </c>
      <c r="P114" s="19" t="s">
        <v>705</v>
      </c>
      <c r="Q114" s="19">
        <v>1080</v>
      </c>
    </row>
    <row r="115" spans="1:17" s="2" customFormat="1" ht="11.25">
      <c r="A115" s="520"/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</row>
    <row r="116" spans="1:17" s="2" customFormat="1" ht="11.25">
      <c r="A116" s="368" t="s">
        <v>955</v>
      </c>
      <c r="B116" s="369"/>
      <c r="C116" s="369"/>
      <c r="D116" s="369"/>
      <c r="E116" s="375"/>
      <c r="F116" s="517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</row>
    <row r="117" spans="1:17" s="2" customFormat="1" ht="11.25">
      <c r="A117" s="34" t="s">
        <v>692</v>
      </c>
      <c r="B117" s="34" t="s">
        <v>692</v>
      </c>
      <c r="C117" s="34" t="s">
        <v>692</v>
      </c>
      <c r="D117" s="34">
        <v>210</v>
      </c>
      <c r="E117" s="34" t="s">
        <v>692</v>
      </c>
      <c r="F117" s="19">
        <v>300</v>
      </c>
      <c r="G117" s="19" t="s">
        <v>692</v>
      </c>
      <c r="H117" s="19">
        <v>120</v>
      </c>
      <c r="I117" s="19">
        <v>256</v>
      </c>
      <c r="J117" s="19" t="s">
        <v>692</v>
      </c>
      <c r="K117" s="19" t="s">
        <v>692</v>
      </c>
      <c r="L117" s="19">
        <v>64</v>
      </c>
      <c r="M117" s="19" t="s">
        <v>705</v>
      </c>
      <c r="N117" s="19" t="s">
        <v>705</v>
      </c>
      <c r="O117" s="19" t="s">
        <v>705</v>
      </c>
      <c r="P117" s="19">
        <v>45</v>
      </c>
      <c r="Q117" s="19">
        <v>995</v>
      </c>
    </row>
    <row r="118" spans="1:17" s="2" customFormat="1" ht="11.25">
      <c r="A118" s="520"/>
      <c r="B118" s="520"/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</row>
    <row r="119" spans="1:17" s="2" customFormat="1" ht="11.25">
      <c r="A119" s="428" t="s">
        <v>532</v>
      </c>
      <c r="B119" s="428"/>
      <c r="C119" s="428"/>
      <c r="D119" s="428"/>
      <c r="E119" s="428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</row>
    <row r="120" spans="1:17" s="2" customFormat="1" ht="11.25">
      <c r="A120" s="19" t="s">
        <v>692</v>
      </c>
      <c r="B120" s="19" t="s">
        <v>692</v>
      </c>
      <c r="C120" s="19" t="s">
        <v>692</v>
      </c>
      <c r="D120" s="19">
        <v>75</v>
      </c>
      <c r="E120" s="19">
        <v>60</v>
      </c>
      <c r="F120" s="19">
        <v>195</v>
      </c>
      <c r="G120" s="19" t="s">
        <v>692</v>
      </c>
      <c r="H120" s="19">
        <v>40</v>
      </c>
      <c r="I120" s="19">
        <v>430</v>
      </c>
      <c r="J120" s="19" t="s">
        <v>692</v>
      </c>
      <c r="K120" s="19" t="s">
        <v>692</v>
      </c>
      <c r="L120" s="19" t="s">
        <v>692</v>
      </c>
      <c r="M120" s="19" t="s">
        <v>705</v>
      </c>
      <c r="N120" s="19" t="s">
        <v>705</v>
      </c>
      <c r="O120" s="19" t="s">
        <v>705</v>
      </c>
      <c r="P120" s="19" t="s">
        <v>705</v>
      </c>
      <c r="Q120" s="19">
        <v>800</v>
      </c>
    </row>
    <row r="121" spans="1:17" s="2" customFormat="1" ht="11.25">
      <c r="A121" s="522"/>
      <c r="B121" s="522"/>
      <c r="C121" s="522"/>
      <c r="D121" s="522"/>
      <c r="E121" s="522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</row>
    <row r="122" spans="1:17" s="26" customFormat="1" ht="11.25">
      <c r="A122" s="428" t="s">
        <v>1212</v>
      </c>
      <c r="B122" s="428"/>
      <c r="C122" s="428"/>
      <c r="D122" s="428"/>
      <c r="E122" s="428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</row>
    <row r="123" spans="1:17" s="2" customFormat="1" ht="11.25">
      <c r="A123" s="19" t="s">
        <v>692</v>
      </c>
      <c r="B123" s="19" t="s">
        <v>692</v>
      </c>
      <c r="C123" s="19" t="s">
        <v>692</v>
      </c>
      <c r="D123" s="19">
        <v>120</v>
      </c>
      <c r="E123" s="19">
        <v>60</v>
      </c>
      <c r="F123" s="19">
        <v>180</v>
      </c>
      <c r="G123" s="19">
        <v>83</v>
      </c>
      <c r="H123" s="19">
        <v>120</v>
      </c>
      <c r="I123" s="19">
        <v>150</v>
      </c>
      <c r="J123" s="19" t="s">
        <v>692</v>
      </c>
      <c r="K123" s="19">
        <v>94</v>
      </c>
      <c r="L123" s="19" t="s">
        <v>692</v>
      </c>
      <c r="M123" s="19" t="s">
        <v>705</v>
      </c>
      <c r="N123" s="19" t="s">
        <v>705</v>
      </c>
      <c r="O123" s="19">
        <v>6</v>
      </c>
      <c r="P123" s="19" t="s">
        <v>705</v>
      </c>
      <c r="Q123" s="19">
        <v>813</v>
      </c>
    </row>
    <row r="124" spans="1:17" s="2" customFormat="1" ht="11.25">
      <c r="A124" s="522"/>
      <c r="B124" s="522"/>
      <c r="C124" s="522"/>
      <c r="D124" s="522"/>
      <c r="E124" s="522"/>
      <c r="F124" s="523"/>
      <c r="G124" s="523"/>
      <c r="H124" s="523"/>
      <c r="I124" s="523"/>
      <c r="J124" s="523"/>
      <c r="K124" s="523"/>
      <c r="L124" s="523"/>
      <c r="M124" s="523"/>
      <c r="N124" s="523"/>
      <c r="O124" s="523"/>
      <c r="P124" s="523"/>
      <c r="Q124" s="523"/>
    </row>
    <row r="125" spans="1:17" s="26" customFormat="1" ht="11.25">
      <c r="A125" s="428" t="s">
        <v>535</v>
      </c>
      <c r="B125" s="428"/>
      <c r="C125" s="428"/>
      <c r="D125" s="428"/>
      <c r="E125" s="428"/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  <c r="Q125" s="524"/>
    </row>
    <row r="126" spans="1:17" s="2" customFormat="1" ht="11.25">
      <c r="A126" s="19" t="s">
        <v>692</v>
      </c>
      <c r="B126" s="19" t="s">
        <v>692</v>
      </c>
      <c r="C126" s="19" t="s">
        <v>692</v>
      </c>
      <c r="D126" s="19">
        <v>180</v>
      </c>
      <c r="E126" s="19" t="s">
        <v>692</v>
      </c>
      <c r="F126" s="19">
        <v>270</v>
      </c>
      <c r="G126" s="19">
        <v>120</v>
      </c>
      <c r="H126" s="19" t="s">
        <v>692</v>
      </c>
      <c r="I126" s="19" t="s">
        <v>692</v>
      </c>
      <c r="J126" s="19" t="s">
        <v>692</v>
      </c>
      <c r="K126" s="19">
        <v>120</v>
      </c>
      <c r="L126" s="19" t="s">
        <v>692</v>
      </c>
      <c r="M126" s="19" t="s">
        <v>705</v>
      </c>
      <c r="N126" s="19">
        <v>10</v>
      </c>
      <c r="O126" s="19">
        <v>30</v>
      </c>
      <c r="P126" s="19">
        <v>90</v>
      </c>
      <c r="Q126" s="19">
        <v>820</v>
      </c>
    </row>
    <row r="127" spans="1:17" s="2" customFormat="1" ht="11.25">
      <c r="A127" s="522"/>
      <c r="B127" s="522"/>
      <c r="C127" s="522"/>
      <c r="D127" s="522"/>
      <c r="E127" s="522"/>
      <c r="F127" s="523"/>
      <c r="G127" s="52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</row>
    <row r="128" spans="1:17" s="26" customFormat="1" ht="11.25">
      <c r="A128" s="428" t="s">
        <v>1257</v>
      </c>
      <c r="B128" s="428"/>
      <c r="C128" s="428"/>
      <c r="D128" s="428"/>
      <c r="E128" s="428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</row>
    <row r="129" spans="1:17" s="2" customFormat="1" ht="11.25">
      <c r="A129" s="19" t="s">
        <v>692</v>
      </c>
      <c r="B129" s="19" t="s">
        <v>692</v>
      </c>
      <c r="C129" s="19" t="s">
        <v>692</v>
      </c>
      <c r="D129" s="19">
        <v>180</v>
      </c>
      <c r="E129" s="19" t="s">
        <v>692</v>
      </c>
      <c r="F129" s="19">
        <v>360</v>
      </c>
      <c r="G129" s="19">
        <v>120</v>
      </c>
      <c r="H129" s="19" t="s">
        <v>692</v>
      </c>
      <c r="I129" s="19" t="s">
        <v>692</v>
      </c>
      <c r="J129" s="19" t="s">
        <v>692</v>
      </c>
      <c r="K129" s="19" t="s">
        <v>692</v>
      </c>
      <c r="L129" s="19">
        <v>21</v>
      </c>
      <c r="M129" s="19" t="s">
        <v>705</v>
      </c>
      <c r="N129" s="19">
        <v>70</v>
      </c>
      <c r="O129" s="19" t="s">
        <v>705</v>
      </c>
      <c r="P129" s="19">
        <v>12</v>
      </c>
      <c r="Q129" s="19">
        <v>763</v>
      </c>
    </row>
    <row r="130" spans="1:17" s="2" customFormat="1" ht="11.25">
      <c r="A130" s="522"/>
      <c r="B130" s="522"/>
      <c r="C130" s="522"/>
      <c r="D130" s="522"/>
      <c r="E130" s="522"/>
      <c r="F130" s="523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</row>
    <row r="131" spans="1:17" s="26" customFormat="1" ht="11.25">
      <c r="A131" s="428" t="s">
        <v>537</v>
      </c>
      <c r="B131" s="428"/>
      <c r="C131" s="428"/>
      <c r="D131" s="428"/>
      <c r="E131" s="428"/>
      <c r="F131" s="524"/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  <c r="Q131" s="524"/>
    </row>
    <row r="132" spans="1:17" s="2" customFormat="1" ht="11.25">
      <c r="A132" s="19" t="s">
        <v>692</v>
      </c>
      <c r="B132" s="19" t="s">
        <v>692</v>
      </c>
      <c r="C132" s="19" t="s">
        <v>692</v>
      </c>
      <c r="D132" s="19">
        <v>180</v>
      </c>
      <c r="E132" s="19" t="s">
        <v>692</v>
      </c>
      <c r="F132" s="19">
        <v>210</v>
      </c>
      <c r="G132" s="19">
        <v>210</v>
      </c>
      <c r="H132" s="19" t="s">
        <v>692</v>
      </c>
      <c r="I132" s="19">
        <v>30</v>
      </c>
      <c r="J132" s="19" t="s">
        <v>692</v>
      </c>
      <c r="K132" s="19">
        <v>30</v>
      </c>
      <c r="L132" s="19" t="s">
        <v>692</v>
      </c>
      <c r="M132" s="19" t="s">
        <v>705</v>
      </c>
      <c r="N132" s="19">
        <v>180</v>
      </c>
      <c r="O132" s="19" t="s">
        <v>705</v>
      </c>
      <c r="P132" s="19">
        <v>165</v>
      </c>
      <c r="Q132" s="19">
        <v>1005</v>
      </c>
    </row>
    <row r="133" spans="1:17" s="2" customFormat="1" ht="11.25">
      <c r="A133" s="522"/>
      <c r="B133" s="522"/>
      <c r="C133" s="522"/>
      <c r="D133" s="522"/>
      <c r="E133" s="522"/>
      <c r="F133" s="523"/>
      <c r="G133" s="523"/>
      <c r="H133" s="523"/>
      <c r="I133" s="523"/>
      <c r="J133" s="523"/>
      <c r="K133" s="523"/>
      <c r="L133" s="523"/>
      <c r="M133" s="523"/>
      <c r="N133" s="523"/>
      <c r="O133" s="523"/>
      <c r="P133" s="523"/>
      <c r="Q133" s="523"/>
    </row>
    <row r="134" spans="1:17" s="26" customFormat="1" ht="11.25">
      <c r="A134" s="428" t="s">
        <v>538</v>
      </c>
      <c r="B134" s="428"/>
      <c r="C134" s="428"/>
      <c r="D134" s="428"/>
      <c r="E134" s="428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</row>
    <row r="135" spans="1:17" s="2" customFormat="1" ht="11.25">
      <c r="A135" s="19" t="s">
        <v>692</v>
      </c>
      <c r="B135" s="19" t="s">
        <v>692</v>
      </c>
      <c r="C135" s="19">
        <v>60</v>
      </c>
      <c r="D135" s="19">
        <v>120</v>
      </c>
      <c r="E135" s="19" t="s">
        <v>692</v>
      </c>
      <c r="F135" s="19">
        <v>120</v>
      </c>
      <c r="G135" s="19" t="s">
        <v>692</v>
      </c>
      <c r="H135" s="19" t="s">
        <v>692</v>
      </c>
      <c r="I135" s="19" t="s">
        <v>692</v>
      </c>
      <c r="J135" s="19" t="s">
        <v>692</v>
      </c>
      <c r="K135" s="19" t="s">
        <v>692</v>
      </c>
      <c r="L135" s="19" t="s">
        <v>692</v>
      </c>
      <c r="M135" s="19">
        <v>432</v>
      </c>
      <c r="N135" s="19" t="s">
        <v>705</v>
      </c>
      <c r="O135" s="19" t="s">
        <v>705</v>
      </c>
      <c r="P135" s="19">
        <v>88</v>
      </c>
      <c r="Q135" s="19">
        <v>820</v>
      </c>
    </row>
    <row r="136" spans="1:17" s="2" customFormat="1" ht="11.25">
      <c r="A136" s="522"/>
      <c r="B136" s="522"/>
      <c r="C136" s="522"/>
      <c r="D136" s="522"/>
      <c r="E136" s="522"/>
      <c r="F136" s="523"/>
      <c r="G136" s="523"/>
      <c r="H136" s="523"/>
      <c r="I136" s="523"/>
      <c r="J136" s="523"/>
      <c r="K136" s="523"/>
      <c r="L136" s="523"/>
      <c r="M136" s="523"/>
      <c r="N136" s="523"/>
      <c r="O136" s="523"/>
      <c r="P136" s="523"/>
      <c r="Q136" s="523"/>
    </row>
    <row r="137" spans="1:17" s="26" customFormat="1" ht="11.25">
      <c r="A137" s="428" t="s">
        <v>1301</v>
      </c>
      <c r="B137" s="428"/>
      <c r="C137" s="428"/>
      <c r="D137" s="428"/>
      <c r="E137" s="428"/>
      <c r="F137" s="524"/>
      <c r="G137" s="524"/>
      <c r="H137" s="524"/>
      <c r="I137" s="524"/>
      <c r="J137" s="524"/>
      <c r="K137" s="524"/>
      <c r="L137" s="524"/>
      <c r="M137" s="524"/>
      <c r="N137" s="524"/>
      <c r="O137" s="524"/>
      <c r="P137" s="524"/>
      <c r="Q137" s="524"/>
    </row>
    <row r="138" spans="1:17" s="2" customFormat="1" ht="11.25">
      <c r="A138" s="19" t="s">
        <v>692</v>
      </c>
      <c r="B138" s="19" t="s">
        <v>692</v>
      </c>
      <c r="C138" s="19" t="s">
        <v>692</v>
      </c>
      <c r="D138" s="19">
        <v>120</v>
      </c>
      <c r="E138" s="19">
        <v>60</v>
      </c>
      <c r="F138" s="19">
        <v>180</v>
      </c>
      <c r="G138" s="19">
        <v>150</v>
      </c>
      <c r="H138" s="19">
        <v>70</v>
      </c>
      <c r="I138" s="19">
        <v>110</v>
      </c>
      <c r="J138" s="19" t="s">
        <v>692</v>
      </c>
      <c r="K138" s="19">
        <v>110</v>
      </c>
      <c r="L138" s="19">
        <v>46</v>
      </c>
      <c r="M138" s="19">
        <v>30</v>
      </c>
      <c r="N138" s="19">
        <v>120</v>
      </c>
      <c r="O138" s="19">
        <v>6</v>
      </c>
      <c r="P138" s="19" t="s">
        <v>705</v>
      </c>
      <c r="Q138" s="19">
        <v>1002</v>
      </c>
    </row>
    <row r="139" spans="1:20" s="2" customFormat="1" ht="11.25">
      <c r="A139" s="522"/>
      <c r="B139" s="522"/>
      <c r="C139" s="522"/>
      <c r="D139" s="522"/>
      <c r="E139" s="522"/>
      <c r="F139" s="523"/>
      <c r="G139" s="523"/>
      <c r="H139" s="523"/>
      <c r="I139" s="523"/>
      <c r="J139" s="523"/>
      <c r="K139" s="523"/>
      <c r="L139" s="523"/>
      <c r="M139" s="523"/>
      <c r="N139" s="523"/>
      <c r="O139" s="523"/>
      <c r="P139" s="523"/>
      <c r="Q139" s="529"/>
      <c r="R139" s="150"/>
      <c r="S139" s="149"/>
      <c r="T139" s="149"/>
    </row>
    <row r="140" spans="1:20" s="26" customFormat="1" ht="11.25">
      <c r="A140" s="428" t="s">
        <v>1348</v>
      </c>
      <c r="B140" s="428"/>
      <c r="C140" s="428"/>
      <c r="D140" s="428"/>
      <c r="E140" s="428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10"/>
      <c r="R140" s="151"/>
      <c r="S140" s="148"/>
      <c r="T140" s="148"/>
    </row>
    <row r="141" spans="1:20" s="2" customFormat="1" ht="11.25">
      <c r="A141" s="19" t="s">
        <v>692</v>
      </c>
      <c r="B141" s="19" t="s">
        <v>692</v>
      </c>
      <c r="C141" s="19" t="s">
        <v>692</v>
      </c>
      <c r="D141" s="19" t="s">
        <v>692</v>
      </c>
      <c r="E141" s="19" t="s">
        <v>692</v>
      </c>
      <c r="F141" s="19" t="s">
        <v>692</v>
      </c>
      <c r="G141" s="19">
        <v>80</v>
      </c>
      <c r="H141" s="19" t="s">
        <v>692</v>
      </c>
      <c r="I141" s="19" t="s">
        <v>692</v>
      </c>
      <c r="J141" s="19" t="s">
        <v>692</v>
      </c>
      <c r="K141" s="19" t="s">
        <v>692</v>
      </c>
      <c r="L141" s="19" t="s">
        <v>692</v>
      </c>
      <c r="M141" s="19" t="s">
        <v>705</v>
      </c>
      <c r="N141" s="19" t="s">
        <v>705</v>
      </c>
      <c r="O141" s="19" t="s">
        <v>705</v>
      </c>
      <c r="P141" s="19" t="s">
        <v>705</v>
      </c>
      <c r="Q141" s="145">
        <v>80</v>
      </c>
      <c r="R141" s="150"/>
      <c r="S141" s="149"/>
      <c r="T141" s="149"/>
    </row>
    <row r="142" spans="1:20" s="16" customFormat="1" ht="12.75">
      <c r="A142" s="525"/>
      <c r="B142" s="526"/>
      <c r="C142" s="526"/>
      <c r="D142" s="526"/>
      <c r="E142" s="526"/>
      <c r="F142" s="526"/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  <c r="Q142" s="526"/>
      <c r="R142" s="152"/>
      <c r="S142" s="147"/>
      <c r="T142" s="130"/>
    </row>
    <row r="143" spans="1:20" s="16" customFormat="1" ht="12.75">
      <c r="A143" s="525" t="s">
        <v>434</v>
      </c>
      <c r="B143" s="526"/>
      <c r="C143" s="526"/>
      <c r="D143" s="526"/>
      <c r="E143" s="526"/>
      <c r="F143" s="526"/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  <c r="Q143" s="526"/>
      <c r="R143" s="152"/>
      <c r="S143" s="147"/>
      <c r="T143" s="130"/>
    </row>
    <row r="144" spans="1:20" s="16" customFormat="1" ht="12.75">
      <c r="A144" s="525"/>
      <c r="B144" s="526"/>
      <c r="C144" s="526"/>
      <c r="D144" s="526"/>
      <c r="E144" s="526"/>
      <c r="F144" s="526"/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  <c r="Q144" s="526"/>
      <c r="R144" s="152"/>
      <c r="S144" s="147"/>
      <c r="T144" s="130"/>
    </row>
    <row r="145" spans="1:20" s="26" customFormat="1" ht="11.25">
      <c r="A145" s="395" t="s">
        <v>1156</v>
      </c>
      <c r="B145" s="396"/>
      <c r="C145" s="396"/>
      <c r="D145" s="396"/>
      <c r="E145" s="421"/>
      <c r="F145" s="517"/>
      <c r="G145" s="528"/>
      <c r="H145" s="528"/>
      <c r="I145" s="528"/>
      <c r="J145" s="528"/>
      <c r="K145" s="528"/>
      <c r="L145" s="528"/>
      <c r="M145" s="528"/>
      <c r="N145" s="528"/>
      <c r="O145" s="528"/>
      <c r="P145" s="528"/>
      <c r="Q145" s="528"/>
      <c r="R145" s="153"/>
      <c r="S145" s="23"/>
      <c r="T145" s="148"/>
    </row>
    <row r="146" spans="1:17" s="2" customFormat="1" ht="11.25">
      <c r="A146" s="19" t="s">
        <v>692</v>
      </c>
      <c r="B146" s="19" t="s">
        <v>692</v>
      </c>
      <c r="C146" s="19" t="s">
        <v>692</v>
      </c>
      <c r="D146" s="19">
        <v>210</v>
      </c>
      <c r="E146" s="19" t="s">
        <v>692</v>
      </c>
      <c r="F146" s="19">
        <v>210</v>
      </c>
      <c r="G146" s="19" t="s">
        <v>692</v>
      </c>
      <c r="H146" s="19" t="s">
        <v>692</v>
      </c>
      <c r="I146" s="19" t="s">
        <v>692</v>
      </c>
      <c r="J146" s="19" t="s">
        <v>692</v>
      </c>
      <c r="K146" s="19" t="s">
        <v>692</v>
      </c>
      <c r="L146" s="19" t="s">
        <v>692</v>
      </c>
      <c r="M146" s="19" t="s">
        <v>705</v>
      </c>
      <c r="N146" s="19" t="s">
        <v>705</v>
      </c>
      <c r="O146" s="19" t="s">
        <v>705</v>
      </c>
      <c r="P146" s="19" t="s">
        <v>705</v>
      </c>
      <c r="Q146" s="19">
        <v>420</v>
      </c>
    </row>
    <row r="147" spans="1:17" s="2" customFormat="1" ht="11.25">
      <c r="A147" s="522"/>
      <c r="B147" s="522"/>
      <c r="C147" s="522"/>
      <c r="D147" s="522"/>
      <c r="E147" s="522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</row>
    <row r="148" spans="1:17" s="26" customFormat="1" ht="11.25">
      <c r="A148" s="428" t="s">
        <v>1163</v>
      </c>
      <c r="B148" s="428"/>
      <c r="C148" s="428"/>
      <c r="D148" s="428"/>
      <c r="E148" s="428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</row>
    <row r="149" spans="1:17" s="2" customFormat="1" ht="11.25">
      <c r="A149" s="19" t="s">
        <v>692</v>
      </c>
      <c r="B149" s="19" t="s">
        <v>692</v>
      </c>
      <c r="C149" s="19" t="s">
        <v>692</v>
      </c>
      <c r="D149" s="19">
        <v>210</v>
      </c>
      <c r="E149" s="19" t="s">
        <v>692</v>
      </c>
      <c r="F149" s="19">
        <v>210</v>
      </c>
      <c r="G149" s="19" t="s">
        <v>692</v>
      </c>
      <c r="H149" s="19" t="s">
        <v>692</v>
      </c>
      <c r="I149" s="19" t="s">
        <v>692</v>
      </c>
      <c r="J149" s="19" t="s">
        <v>692</v>
      </c>
      <c r="K149" s="19" t="s">
        <v>692</v>
      </c>
      <c r="L149" s="19" t="s">
        <v>692</v>
      </c>
      <c r="M149" s="19" t="s">
        <v>705</v>
      </c>
      <c r="N149" s="19" t="s">
        <v>705</v>
      </c>
      <c r="O149" s="19" t="s">
        <v>705</v>
      </c>
      <c r="P149" s="19" t="s">
        <v>705</v>
      </c>
      <c r="Q149" s="19">
        <v>420</v>
      </c>
    </row>
    <row r="150" spans="1:17" s="2" customFormat="1" ht="11.25">
      <c r="A150" s="522"/>
      <c r="B150" s="522"/>
      <c r="C150" s="522"/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2"/>
      <c r="P150" s="522"/>
      <c r="Q150" s="522"/>
    </row>
    <row r="151" spans="1:17" s="26" customFormat="1" ht="11.25">
      <c r="A151" s="428" t="s">
        <v>1165</v>
      </c>
      <c r="B151" s="428"/>
      <c r="C151" s="428"/>
      <c r="D151" s="428"/>
      <c r="E151" s="428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</row>
    <row r="152" spans="1:17" s="2" customFormat="1" ht="11.25">
      <c r="A152" s="19" t="s">
        <v>692</v>
      </c>
      <c r="B152" s="19" t="s">
        <v>692</v>
      </c>
      <c r="C152" s="19" t="s">
        <v>692</v>
      </c>
      <c r="D152" s="19">
        <v>240</v>
      </c>
      <c r="E152" s="19" t="s">
        <v>692</v>
      </c>
      <c r="F152" s="19">
        <v>240</v>
      </c>
      <c r="G152" s="19" t="s">
        <v>692</v>
      </c>
      <c r="H152" s="19" t="s">
        <v>692</v>
      </c>
      <c r="I152" s="19" t="s">
        <v>692</v>
      </c>
      <c r="J152" s="19" t="s">
        <v>692</v>
      </c>
      <c r="K152" s="19" t="s">
        <v>692</v>
      </c>
      <c r="L152" s="19" t="s">
        <v>692</v>
      </c>
      <c r="M152" s="19" t="s">
        <v>705</v>
      </c>
      <c r="N152" s="19" t="s">
        <v>705</v>
      </c>
      <c r="O152" s="19" t="s">
        <v>705</v>
      </c>
      <c r="P152" s="19" t="s">
        <v>705</v>
      </c>
      <c r="Q152" s="19">
        <v>480</v>
      </c>
    </row>
    <row r="153" spans="1:20" s="16" customFormat="1" ht="12.75">
      <c r="A153" s="525"/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152"/>
      <c r="S153" s="147"/>
      <c r="T153" s="130"/>
    </row>
    <row r="154" spans="1:20" s="16" customFormat="1" ht="12.75">
      <c r="A154" s="525" t="s">
        <v>1167</v>
      </c>
      <c r="B154" s="526"/>
      <c r="C154" s="526"/>
      <c r="D154" s="526"/>
      <c r="E154" s="526"/>
      <c r="F154" s="526"/>
      <c r="G154" s="526"/>
      <c r="H154" s="526"/>
      <c r="I154" s="526"/>
      <c r="J154" s="526"/>
      <c r="K154" s="526"/>
      <c r="L154" s="526"/>
      <c r="M154" s="526"/>
      <c r="N154" s="526"/>
      <c r="O154" s="526"/>
      <c r="P154" s="526"/>
      <c r="Q154" s="526"/>
      <c r="R154" s="152"/>
      <c r="S154" s="147"/>
      <c r="T154" s="130"/>
    </row>
    <row r="155" spans="1:20" s="16" customFormat="1" ht="12.75">
      <c r="A155" s="525"/>
      <c r="B155" s="526"/>
      <c r="C155" s="526"/>
      <c r="D155" s="526"/>
      <c r="E155" s="526"/>
      <c r="F155" s="526"/>
      <c r="G155" s="526"/>
      <c r="H155" s="526"/>
      <c r="I155" s="526"/>
      <c r="J155" s="526"/>
      <c r="K155" s="526"/>
      <c r="L155" s="526"/>
      <c r="M155" s="526"/>
      <c r="N155" s="526"/>
      <c r="O155" s="526"/>
      <c r="P155" s="526"/>
      <c r="Q155" s="527"/>
      <c r="R155" s="147"/>
      <c r="S155" s="147"/>
      <c r="T155" s="130"/>
    </row>
    <row r="156" spans="1:19" s="26" customFormat="1" ht="11.25">
      <c r="A156" s="395" t="s">
        <v>185</v>
      </c>
      <c r="B156" s="396"/>
      <c r="C156" s="396"/>
      <c r="D156" s="396"/>
      <c r="E156" s="421"/>
      <c r="F156" s="517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9"/>
      <c r="R156" s="23"/>
      <c r="S156" s="23"/>
    </row>
    <row r="157" spans="1:17" s="2" customFormat="1" ht="11.25">
      <c r="A157" s="19" t="s">
        <v>692</v>
      </c>
      <c r="B157" s="19" t="s">
        <v>692</v>
      </c>
      <c r="C157" s="19" t="s">
        <v>692</v>
      </c>
      <c r="D157" s="19">
        <v>60</v>
      </c>
      <c r="E157" s="19" t="s">
        <v>692</v>
      </c>
      <c r="F157" s="19">
        <v>120</v>
      </c>
      <c r="G157" s="19" t="s">
        <v>692</v>
      </c>
      <c r="H157" s="19" t="s">
        <v>692</v>
      </c>
      <c r="I157" s="19" t="s">
        <v>692</v>
      </c>
      <c r="J157" s="19" t="s">
        <v>692</v>
      </c>
      <c r="K157" s="19" t="s">
        <v>692</v>
      </c>
      <c r="L157" s="19" t="s">
        <v>692</v>
      </c>
      <c r="M157" s="19" t="s">
        <v>705</v>
      </c>
      <c r="N157" s="19" t="s">
        <v>705</v>
      </c>
      <c r="O157" s="19" t="s">
        <v>705</v>
      </c>
      <c r="P157" s="19" t="s">
        <v>705</v>
      </c>
      <c r="Q157" s="19">
        <v>180</v>
      </c>
    </row>
    <row r="158" spans="1:17" s="2" customFormat="1" ht="11.25">
      <c r="A158" s="522"/>
      <c r="B158" s="522"/>
      <c r="C158" s="522"/>
      <c r="D158" s="522"/>
      <c r="E158" s="522"/>
      <c r="F158" s="523"/>
      <c r="G158" s="523"/>
      <c r="H158" s="523"/>
      <c r="I158" s="523"/>
      <c r="J158" s="523"/>
      <c r="K158" s="523"/>
      <c r="L158" s="523"/>
      <c r="M158" s="523"/>
      <c r="N158" s="523"/>
      <c r="O158" s="523"/>
      <c r="P158" s="523"/>
      <c r="Q158" s="523"/>
    </row>
    <row r="159" spans="1:17" s="26" customFormat="1" ht="11.25">
      <c r="A159" s="428" t="s">
        <v>1169</v>
      </c>
      <c r="B159" s="428"/>
      <c r="C159" s="428"/>
      <c r="D159" s="428"/>
      <c r="E159" s="428"/>
      <c r="F159" s="524"/>
      <c r="G159" s="524"/>
      <c r="H159" s="524"/>
      <c r="I159" s="524"/>
      <c r="J159" s="524"/>
      <c r="K159" s="524"/>
      <c r="L159" s="524"/>
      <c r="M159" s="524"/>
      <c r="N159" s="524"/>
      <c r="O159" s="524"/>
      <c r="P159" s="524"/>
      <c r="Q159" s="524"/>
    </row>
    <row r="160" spans="1:17" s="2" customFormat="1" ht="11.25">
      <c r="A160" s="19" t="s">
        <v>692</v>
      </c>
      <c r="B160" s="19" t="s">
        <v>692</v>
      </c>
      <c r="C160" s="19" t="s">
        <v>692</v>
      </c>
      <c r="D160" s="19">
        <v>60</v>
      </c>
      <c r="E160" s="19" t="s">
        <v>692</v>
      </c>
      <c r="F160" s="19">
        <v>120</v>
      </c>
      <c r="G160" s="19" t="s">
        <v>692</v>
      </c>
      <c r="H160" s="19" t="s">
        <v>692</v>
      </c>
      <c r="I160" s="19" t="s">
        <v>692</v>
      </c>
      <c r="J160" s="19" t="s">
        <v>692</v>
      </c>
      <c r="K160" s="19" t="s">
        <v>692</v>
      </c>
      <c r="L160" s="19" t="s">
        <v>692</v>
      </c>
      <c r="M160" s="19" t="s">
        <v>705</v>
      </c>
      <c r="N160" s="19" t="s">
        <v>705</v>
      </c>
      <c r="O160" s="19" t="s">
        <v>705</v>
      </c>
      <c r="P160" s="19" t="s">
        <v>705</v>
      </c>
      <c r="Q160" s="19">
        <v>180</v>
      </c>
    </row>
    <row r="161" spans="1:17" s="2" customFormat="1" ht="11.25">
      <c r="A161" s="522"/>
      <c r="B161" s="522"/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</row>
    <row r="162" spans="1:17" s="26" customFormat="1" ht="11.25">
      <c r="A162" s="428" t="s">
        <v>1170</v>
      </c>
      <c r="B162" s="428"/>
      <c r="C162" s="428"/>
      <c r="D162" s="428"/>
      <c r="E162" s="428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</row>
    <row r="163" spans="1:17" s="2" customFormat="1" ht="11.25">
      <c r="A163" s="19" t="s">
        <v>692</v>
      </c>
      <c r="B163" s="19" t="s">
        <v>692</v>
      </c>
      <c r="C163" s="19" t="s">
        <v>692</v>
      </c>
      <c r="D163" s="19">
        <v>60</v>
      </c>
      <c r="E163" s="19" t="s">
        <v>692</v>
      </c>
      <c r="F163" s="19">
        <v>120</v>
      </c>
      <c r="G163" s="19" t="s">
        <v>692</v>
      </c>
      <c r="H163" s="19" t="s">
        <v>692</v>
      </c>
      <c r="I163" s="19" t="s">
        <v>692</v>
      </c>
      <c r="J163" s="19" t="s">
        <v>692</v>
      </c>
      <c r="K163" s="19" t="s">
        <v>692</v>
      </c>
      <c r="L163" s="19" t="s">
        <v>692</v>
      </c>
      <c r="M163" s="19" t="s">
        <v>705</v>
      </c>
      <c r="N163" s="19" t="s">
        <v>705</v>
      </c>
      <c r="O163" s="19" t="s">
        <v>705</v>
      </c>
      <c r="P163" s="19" t="s">
        <v>705</v>
      </c>
      <c r="Q163" s="19">
        <v>180</v>
      </c>
    </row>
    <row r="164" spans="1:17" s="2" customFormat="1" ht="11.25">
      <c r="A164" s="522"/>
      <c r="B164" s="522"/>
      <c r="C164" s="522"/>
      <c r="D164" s="522"/>
      <c r="E164" s="522"/>
      <c r="F164" s="523"/>
      <c r="G164" s="523"/>
      <c r="H164" s="523"/>
      <c r="I164" s="523"/>
      <c r="J164" s="523"/>
      <c r="K164" s="523"/>
      <c r="L164" s="523"/>
      <c r="M164" s="523"/>
      <c r="N164" s="523"/>
      <c r="O164" s="523"/>
      <c r="P164" s="523"/>
      <c r="Q164" s="523"/>
    </row>
    <row r="165" spans="1:17" s="26" customFormat="1" ht="11.25">
      <c r="A165" s="428" t="s">
        <v>1171</v>
      </c>
      <c r="B165" s="428"/>
      <c r="C165" s="428"/>
      <c r="D165" s="428"/>
      <c r="E165" s="428"/>
      <c r="F165" s="524"/>
      <c r="G165" s="524"/>
      <c r="H165" s="524"/>
      <c r="I165" s="524"/>
      <c r="J165" s="524"/>
      <c r="K165" s="524"/>
      <c r="L165" s="524"/>
      <c r="M165" s="524"/>
      <c r="N165" s="524"/>
      <c r="O165" s="524"/>
      <c r="P165" s="524"/>
      <c r="Q165" s="524"/>
    </row>
    <row r="166" spans="1:17" s="2" customFormat="1" ht="11.25">
      <c r="A166" s="19" t="s">
        <v>692</v>
      </c>
      <c r="B166" s="19" t="s">
        <v>692</v>
      </c>
      <c r="C166" s="19" t="s">
        <v>692</v>
      </c>
      <c r="D166" s="19">
        <v>60</v>
      </c>
      <c r="E166" s="19" t="s">
        <v>692</v>
      </c>
      <c r="F166" s="19">
        <v>120</v>
      </c>
      <c r="G166" s="19" t="s">
        <v>692</v>
      </c>
      <c r="H166" s="19" t="s">
        <v>692</v>
      </c>
      <c r="I166" s="19" t="s">
        <v>692</v>
      </c>
      <c r="J166" s="19" t="s">
        <v>692</v>
      </c>
      <c r="K166" s="19" t="s">
        <v>692</v>
      </c>
      <c r="L166" s="19" t="s">
        <v>692</v>
      </c>
      <c r="M166" s="19" t="s">
        <v>705</v>
      </c>
      <c r="N166" s="19" t="s">
        <v>705</v>
      </c>
      <c r="O166" s="19" t="s">
        <v>705</v>
      </c>
      <c r="P166" s="19" t="s">
        <v>705</v>
      </c>
      <c r="Q166" s="19">
        <v>180</v>
      </c>
    </row>
    <row r="167" spans="1:17" s="2" customFormat="1" ht="11.25">
      <c r="A167" s="522"/>
      <c r="B167" s="522"/>
      <c r="C167" s="522"/>
      <c r="D167" s="522"/>
      <c r="E167" s="522"/>
      <c r="F167" s="523"/>
      <c r="G167" s="523"/>
      <c r="H167" s="523"/>
      <c r="I167" s="523"/>
      <c r="J167" s="523"/>
      <c r="K167" s="523"/>
      <c r="L167" s="523"/>
      <c r="M167" s="523"/>
      <c r="N167" s="523"/>
      <c r="O167" s="523"/>
      <c r="P167" s="523"/>
      <c r="Q167" s="523"/>
    </row>
    <row r="168" spans="1:17" s="26" customFormat="1" ht="11.25">
      <c r="A168" s="428" t="s">
        <v>325</v>
      </c>
      <c r="B168" s="428"/>
      <c r="C168" s="428"/>
      <c r="D168" s="428"/>
      <c r="E168" s="428"/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</row>
    <row r="169" spans="1:17" s="2" customFormat="1" ht="11.25">
      <c r="A169" s="19" t="s">
        <v>692</v>
      </c>
      <c r="B169" s="19" t="s">
        <v>692</v>
      </c>
      <c r="C169" s="19" t="s">
        <v>692</v>
      </c>
      <c r="D169" s="19">
        <v>60</v>
      </c>
      <c r="E169" s="19" t="s">
        <v>692</v>
      </c>
      <c r="F169" s="19">
        <v>60</v>
      </c>
      <c r="G169" s="19" t="s">
        <v>692</v>
      </c>
      <c r="H169" s="19" t="s">
        <v>692</v>
      </c>
      <c r="I169" s="19" t="s">
        <v>692</v>
      </c>
      <c r="J169" s="19" t="s">
        <v>692</v>
      </c>
      <c r="K169" s="19" t="s">
        <v>692</v>
      </c>
      <c r="L169" s="19" t="s">
        <v>692</v>
      </c>
      <c r="M169" s="19" t="s">
        <v>705</v>
      </c>
      <c r="N169" s="19" t="s">
        <v>705</v>
      </c>
      <c r="O169" s="19" t="s">
        <v>705</v>
      </c>
      <c r="P169" s="19" t="s">
        <v>705</v>
      </c>
      <c r="Q169" s="19">
        <v>120</v>
      </c>
    </row>
    <row r="170" spans="1:17" s="2" customFormat="1" ht="11.25">
      <c r="A170" s="520"/>
      <c r="B170" s="520"/>
      <c r="C170" s="520"/>
      <c r="D170" s="520"/>
      <c r="E170" s="520"/>
      <c r="F170" s="520"/>
      <c r="G170" s="520"/>
      <c r="H170" s="520"/>
      <c r="I170" s="520"/>
      <c r="J170" s="520"/>
      <c r="K170" s="520"/>
      <c r="L170" s="520"/>
      <c r="M170" s="520"/>
      <c r="N170" s="520"/>
      <c r="O170" s="520"/>
      <c r="P170" s="520"/>
      <c r="Q170" s="521"/>
    </row>
    <row r="171" spans="1:17" s="26" customFormat="1" ht="11.25">
      <c r="A171" s="395" t="s">
        <v>221</v>
      </c>
      <c r="B171" s="396"/>
      <c r="C171" s="396"/>
      <c r="D171" s="396"/>
      <c r="E171" s="421"/>
      <c r="F171" s="517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9"/>
    </row>
    <row r="172" spans="1:17" s="2" customFormat="1" ht="11.25">
      <c r="A172" s="19" t="s">
        <v>692</v>
      </c>
      <c r="B172" s="19" t="s">
        <v>692</v>
      </c>
      <c r="C172" s="19" t="s">
        <v>692</v>
      </c>
      <c r="D172" s="19">
        <v>60</v>
      </c>
      <c r="E172" s="19" t="s">
        <v>692</v>
      </c>
      <c r="F172" s="19">
        <v>120</v>
      </c>
      <c r="G172" s="19" t="s">
        <v>692</v>
      </c>
      <c r="H172" s="19" t="s">
        <v>692</v>
      </c>
      <c r="I172" s="19" t="s">
        <v>692</v>
      </c>
      <c r="J172" s="19" t="s">
        <v>692</v>
      </c>
      <c r="K172" s="19" t="s">
        <v>692</v>
      </c>
      <c r="L172" s="19" t="s">
        <v>692</v>
      </c>
      <c r="M172" s="19" t="s">
        <v>705</v>
      </c>
      <c r="N172" s="19" t="s">
        <v>705</v>
      </c>
      <c r="O172" s="19" t="s">
        <v>705</v>
      </c>
      <c r="P172" s="19" t="s">
        <v>705</v>
      </c>
      <c r="Q172" s="19">
        <v>180</v>
      </c>
    </row>
    <row r="173" spans="1:17" s="2" customFormat="1" ht="11.25">
      <c r="A173" s="520"/>
      <c r="B173" s="520"/>
      <c r="C173" s="520"/>
      <c r="D173" s="520"/>
      <c r="E173" s="520"/>
      <c r="F173" s="520"/>
      <c r="G173" s="520"/>
      <c r="H173" s="520"/>
      <c r="I173" s="520"/>
      <c r="J173" s="520"/>
      <c r="K173" s="520"/>
      <c r="L173" s="520"/>
      <c r="M173" s="520"/>
      <c r="N173" s="520"/>
      <c r="O173" s="520"/>
      <c r="P173" s="520"/>
      <c r="Q173" s="521"/>
    </row>
    <row r="174" spans="1:17" s="26" customFormat="1" ht="11.25">
      <c r="A174" s="395" t="s">
        <v>1172</v>
      </c>
      <c r="B174" s="396"/>
      <c r="C174" s="396"/>
      <c r="D174" s="396"/>
      <c r="E174" s="421"/>
      <c r="F174" s="517"/>
      <c r="G174" s="518"/>
      <c r="H174" s="518"/>
      <c r="I174" s="518"/>
      <c r="J174" s="518"/>
      <c r="K174" s="518"/>
      <c r="L174" s="518"/>
      <c r="M174" s="518"/>
      <c r="N174" s="518"/>
      <c r="O174" s="518"/>
      <c r="P174" s="518"/>
      <c r="Q174" s="519"/>
    </row>
    <row r="175" spans="1:17" s="2" customFormat="1" ht="11.25">
      <c r="A175" s="19" t="s">
        <v>692</v>
      </c>
      <c r="B175" s="19" t="s">
        <v>692</v>
      </c>
      <c r="C175" s="19" t="s">
        <v>692</v>
      </c>
      <c r="D175" s="19">
        <v>60</v>
      </c>
      <c r="E175" s="19" t="s">
        <v>692</v>
      </c>
      <c r="F175" s="19">
        <v>60</v>
      </c>
      <c r="G175" s="19" t="s">
        <v>692</v>
      </c>
      <c r="H175" s="19" t="s">
        <v>692</v>
      </c>
      <c r="I175" s="19" t="s">
        <v>692</v>
      </c>
      <c r="J175" s="19" t="s">
        <v>692</v>
      </c>
      <c r="K175" s="19" t="s">
        <v>692</v>
      </c>
      <c r="L175" s="19" t="s">
        <v>692</v>
      </c>
      <c r="M175" s="19" t="s">
        <v>705</v>
      </c>
      <c r="N175" s="19" t="s">
        <v>705</v>
      </c>
      <c r="O175" s="19" t="s">
        <v>705</v>
      </c>
      <c r="P175" s="19" t="s">
        <v>705</v>
      </c>
      <c r="Q175" s="19">
        <v>120</v>
      </c>
    </row>
  </sheetData>
  <sheetProtection password="CEFE" sheet="1" objects="1" scenarios="1"/>
  <mergeCells count="175">
    <mergeCell ref="A47:E47"/>
    <mergeCell ref="F47:Q47"/>
    <mergeCell ref="A64:Q64"/>
    <mergeCell ref="A65:E65"/>
    <mergeCell ref="F65:Q65"/>
    <mergeCell ref="A49:Q49"/>
    <mergeCell ref="A50:E50"/>
    <mergeCell ref="A52:Q52"/>
    <mergeCell ref="F50:Q50"/>
    <mergeCell ref="A53:E53"/>
    <mergeCell ref="A13:Q13"/>
    <mergeCell ref="A14:E14"/>
    <mergeCell ref="F14:Q14"/>
    <mergeCell ref="A16:Q16"/>
    <mergeCell ref="A17:E17"/>
    <mergeCell ref="A19:Q19"/>
    <mergeCell ref="A20:E20"/>
    <mergeCell ref="F20:Q20"/>
    <mergeCell ref="F17:Q17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1:E11"/>
    <mergeCell ref="A8:E8"/>
    <mergeCell ref="F11:Q11"/>
    <mergeCell ref="F8:Q8"/>
    <mergeCell ref="A22:Q22"/>
    <mergeCell ref="A23:E23"/>
    <mergeCell ref="A25:Q25"/>
    <mergeCell ref="A26:E26"/>
    <mergeCell ref="F23:Q23"/>
    <mergeCell ref="F26:Q26"/>
    <mergeCell ref="A28:Q28"/>
    <mergeCell ref="A29:E29"/>
    <mergeCell ref="A31:Q31"/>
    <mergeCell ref="A32:E32"/>
    <mergeCell ref="F29:Q29"/>
    <mergeCell ref="F32:Q32"/>
    <mergeCell ref="A34:Q34"/>
    <mergeCell ref="A35:E35"/>
    <mergeCell ref="F35:Q35"/>
    <mergeCell ref="A37:Q37"/>
    <mergeCell ref="A38:E38"/>
    <mergeCell ref="A40:Q40"/>
    <mergeCell ref="A41:E41"/>
    <mergeCell ref="F38:Q38"/>
    <mergeCell ref="F41:Q41"/>
    <mergeCell ref="A43:Q43"/>
    <mergeCell ref="A44:E44"/>
    <mergeCell ref="A46:Q46"/>
    <mergeCell ref="F44:Q44"/>
    <mergeCell ref="A55:Q55"/>
    <mergeCell ref="A56:E56"/>
    <mergeCell ref="F53:Q53"/>
    <mergeCell ref="F56:Q56"/>
    <mergeCell ref="A58:Q58"/>
    <mergeCell ref="A59:E59"/>
    <mergeCell ref="A61:Q61"/>
    <mergeCell ref="F59:Q59"/>
    <mergeCell ref="A62:E62"/>
    <mergeCell ref="A67:Q67"/>
    <mergeCell ref="A68:E68"/>
    <mergeCell ref="A73:Q73"/>
    <mergeCell ref="F62:Q62"/>
    <mergeCell ref="F68:Q68"/>
    <mergeCell ref="A70:Q70"/>
    <mergeCell ref="A71:E71"/>
    <mergeCell ref="F71:Q71"/>
    <mergeCell ref="A74:E74"/>
    <mergeCell ref="A76:Q76"/>
    <mergeCell ref="A77:E77"/>
    <mergeCell ref="A79:Q79"/>
    <mergeCell ref="F74:Q74"/>
    <mergeCell ref="F77:Q77"/>
    <mergeCell ref="A80:E80"/>
    <mergeCell ref="A82:Q82"/>
    <mergeCell ref="A83:E83"/>
    <mergeCell ref="A85:Q85"/>
    <mergeCell ref="F83:Q83"/>
    <mergeCell ref="A86:E86"/>
    <mergeCell ref="A88:Q88"/>
    <mergeCell ref="A89:E89"/>
    <mergeCell ref="A91:Q91"/>
    <mergeCell ref="F86:Q86"/>
    <mergeCell ref="F89:Q89"/>
    <mergeCell ref="A92:E92"/>
    <mergeCell ref="A94:Q94"/>
    <mergeCell ref="A95:E95"/>
    <mergeCell ref="A97:Q97"/>
    <mergeCell ref="F92:Q92"/>
    <mergeCell ref="F95:Q95"/>
    <mergeCell ref="A98:E98"/>
    <mergeCell ref="A100:Q100"/>
    <mergeCell ref="A101:E101"/>
    <mergeCell ref="A103:Q103"/>
    <mergeCell ref="F98:Q98"/>
    <mergeCell ref="F101:Q101"/>
    <mergeCell ref="A104:E104"/>
    <mergeCell ref="A106:Q106"/>
    <mergeCell ref="A107:E107"/>
    <mergeCell ref="F104:Q104"/>
    <mergeCell ref="F107:Q107"/>
    <mergeCell ref="A109:Q109"/>
    <mergeCell ref="A110:E110"/>
    <mergeCell ref="A112:Q112"/>
    <mergeCell ref="F110:Q110"/>
    <mergeCell ref="A113:E113"/>
    <mergeCell ref="A115:Q115"/>
    <mergeCell ref="A116:E116"/>
    <mergeCell ref="A118:Q118"/>
    <mergeCell ref="F113:Q113"/>
    <mergeCell ref="F116:Q116"/>
    <mergeCell ref="A119:E119"/>
    <mergeCell ref="A121:Q121"/>
    <mergeCell ref="F119:Q119"/>
    <mergeCell ref="A122:E122"/>
    <mergeCell ref="A124:Q124"/>
    <mergeCell ref="A125:E125"/>
    <mergeCell ref="A127:Q127"/>
    <mergeCell ref="F122:Q122"/>
    <mergeCell ref="F125:Q125"/>
    <mergeCell ref="A128:E128"/>
    <mergeCell ref="A130:Q130"/>
    <mergeCell ref="A131:E131"/>
    <mergeCell ref="A133:Q133"/>
    <mergeCell ref="F128:Q128"/>
    <mergeCell ref="F131:Q131"/>
    <mergeCell ref="A134:E134"/>
    <mergeCell ref="A136:Q136"/>
    <mergeCell ref="A137:E137"/>
    <mergeCell ref="F134:Q134"/>
    <mergeCell ref="F137:Q137"/>
    <mergeCell ref="A142:Q142"/>
    <mergeCell ref="A139:Q139"/>
    <mergeCell ref="A140:E140"/>
    <mergeCell ref="F140:Q140"/>
    <mergeCell ref="A145:E145"/>
    <mergeCell ref="F145:Q145"/>
    <mergeCell ref="A147:Q147"/>
    <mergeCell ref="A143:Q143"/>
    <mergeCell ref="A144:Q144"/>
    <mergeCell ref="A148:E148"/>
    <mergeCell ref="F148:Q148"/>
    <mergeCell ref="A150:Q150"/>
    <mergeCell ref="A151:E151"/>
    <mergeCell ref="F151:Q151"/>
    <mergeCell ref="A153:Q153"/>
    <mergeCell ref="A154:Q154"/>
    <mergeCell ref="A155:Q155"/>
    <mergeCell ref="A156:E156"/>
    <mergeCell ref="F156:Q156"/>
    <mergeCell ref="A158:Q158"/>
    <mergeCell ref="A159:E159"/>
    <mergeCell ref="F159:Q159"/>
    <mergeCell ref="A161:Q161"/>
    <mergeCell ref="A162:E162"/>
    <mergeCell ref="F162:Q162"/>
    <mergeCell ref="A164:Q164"/>
    <mergeCell ref="A165:E165"/>
    <mergeCell ref="F165:Q165"/>
    <mergeCell ref="A167:Q167"/>
    <mergeCell ref="A168:E168"/>
    <mergeCell ref="F168:Q168"/>
    <mergeCell ref="A170:Q170"/>
    <mergeCell ref="A171:E171"/>
    <mergeCell ref="F171:Q171"/>
    <mergeCell ref="A173:Q173"/>
    <mergeCell ref="A174:E174"/>
    <mergeCell ref="F174:Q174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499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502" t="s">
        <v>585</v>
      </c>
      <c r="B3" s="388"/>
      <c r="C3" s="388"/>
      <c r="D3" s="388"/>
      <c r="E3" s="389"/>
      <c r="F3" s="540"/>
      <c r="G3" s="500"/>
      <c r="H3" s="500"/>
      <c r="I3" s="500"/>
      <c r="J3" s="500"/>
      <c r="K3" s="500"/>
      <c r="L3" s="500"/>
      <c r="M3" s="500"/>
      <c r="N3" s="541"/>
      <c r="O3" s="498" t="s">
        <v>417</v>
      </c>
      <c r="P3" s="382"/>
      <c r="Q3" s="41" t="s">
        <v>682</v>
      </c>
    </row>
    <row r="4" spans="1:17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s="8" customFormat="1" ht="12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9" s="31" customFormat="1" ht="13.5" customHeight="1">
      <c r="A6" s="368" t="s">
        <v>96</v>
      </c>
      <c r="B6" s="537"/>
      <c r="C6" s="537"/>
      <c r="D6" s="537"/>
      <c r="E6" s="538"/>
      <c r="F6" s="394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30"/>
      <c r="S6" s="30"/>
    </row>
    <row r="7" spans="1:17" s="2" customFormat="1" ht="13.5" customHeight="1">
      <c r="A7" s="475" t="s">
        <v>497</v>
      </c>
      <c r="B7" s="476"/>
      <c r="C7" s="398" t="s">
        <v>698</v>
      </c>
      <c r="D7" s="398"/>
      <c r="E7" s="398"/>
      <c r="F7" s="398"/>
      <c r="G7" s="398"/>
      <c r="H7" s="398"/>
      <c r="I7" s="398"/>
      <c r="J7" s="398"/>
      <c r="K7" s="399"/>
      <c r="L7" s="93" t="s">
        <v>411</v>
      </c>
      <c r="M7" s="533">
        <v>40553</v>
      </c>
      <c r="N7" s="534"/>
      <c r="O7" s="93" t="s">
        <v>412</v>
      </c>
      <c r="P7" s="535">
        <v>40599</v>
      </c>
      <c r="Q7" s="536"/>
    </row>
    <row r="8" spans="1:17" s="2" customFormat="1" ht="13.5" customHeight="1">
      <c r="A8" s="475" t="s">
        <v>586</v>
      </c>
      <c r="B8" s="476"/>
      <c r="C8" s="398" t="s">
        <v>706</v>
      </c>
      <c r="D8" s="398"/>
      <c r="E8" s="398"/>
      <c r="F8" s="398"/>
      <c r="G8" s="398"/>
      <c r="H8" s="398"/>
      <c r="I8" s="398"/>
      <c r="J8" s="398"/>
      <c r="K8" s="399"/>
      <c r="L8" s="101" t="s">
        <v>368</v>
      </c>
      <c r="M8" s="398" t="s">
        <v>709</v>
      </c>
      <c r="N8" s="398"/>
      <c r="O8" s="398"/>
      <c r="P8" s="398"/>
      <c r="Q8" s="399"/>
    </row>
    <row r="9" spans="1:17" ht="12.75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</row>
    <row r="10" spans="1:17" s="2" customFormat="1" ht="13.5" customHeight="1">
      <c r="A10" s="475" t="s">
        <v>497</v>
      </c>
      <c r="B10" s="476"/>
      <c r="C10" s="398" t="s">
        <v>698</v>
      </c>
      <c r="D10" s="398"/>
      <c r="E10" s="398"/>
      <c r="F10" s="398"/>
      <c r="G10" s="398"/>
      <c r="H10" s="398"/>
      <c r="I10" s="398"/>
      <c r="J10" s="398"/>
      <c r="K10" s="399"/>
      <c r="L10" s="93" t="s">
        <v>411</v>
      </c>
      <c r="M10" s="533">
        <v>40553</v>
      </c>
      <c r="N10" s="534"/>
      <c r="O10" s="93" t="s">
        <v>412</v>
      </c>
      <c r="P10" s="535">
        <v>40599</v>
      </c>
      <c r="Q10" s="536"/>
    </row>
    <row r="11" spans="1:17" s="2" customFormat="1" ht="13.5" customHeight="1">
      <c r="A11" s="475" t="s">
        <v>586</v>
      </c>
      <c r="B11" s="476"/>
      <c r="C11" s="398" t="s">
        <v>707</v>
      </c>
      <c r="D11" s="398"/>
      <c r="E11" s="398"/>
      <c r="F11" s="398"/>
      <c r="G11" s="398"/>
      <c r="H11" s="398"/>
      <c r="I11" s="398"/>
      <c r="J11" s="398"/>
      <c r="K11" s="399"/>
      <c r="L11" s="101" t="s">
        <v>368</v>
      </c>
      <c r="M11" s="398" t="s">
        <v>709</v>
      </c>
      <c r="N11" s="398"/>
      <c r="O11" s="398"/>
      <c r="P11" s="398"/>
      <c r="Q11" s="399"/>
    </row>
    <row r="12" spans="1:17" ht="12.75">
      <c r="A12" s="516"/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17" s="2" customFormat="1" ht="13.5" customHeight="1">
      <c r="A13" s="475" t="s">
        <v>497</v>
      </c>
      <c r="B13" s="476"/>
      <c r="C13" s="398" t="s">
        <v>698</v>
      </c>
      <c r="D13" s="398"/>
      <c r="E13" s="398"/>
      <c r="F13" s="398"/>
      <c r="G13" s="398"/>
      <c r="H13" s="398"/>
      <c r="I13" s="398"/>
      <c r="J13" s="398"/>
      <c r="K13" s="399"/>
      <c r="L13" s="93" t="s">
        <v>411</v>
      </c>
      <c r="M13" s="533">
        <v>40616</v>
      </c>
      <c r="N13" s="534"/>
      <c r="O13" s="93" t="s">
        <v>412</v>
      </c>
      <c r="P13" s="535">
        <v>40730</v>
      </c>
      <c r="Q13" s="536"/>
    </row>
    <row r="14" spans="1:17" s="2" customFormat="1" ht="13.5" customHeight="1">
      <c r="A14" s="475" t="s">
        <v>586</v>
      </c>
      <c r="B14" s="476"/>
      <c r="C14" s="398" t="s">
        <v>708</v>
      </c>
      <c r="D14" s="398"/>
      <c r="E14" s="398"/>
      <c r="F14" s="398"/>
      <c r="G14" s="398"/>
      <c r="H14" s="398"/>
      <c r="I14" s="398"/>
      <c r="J14" s="398"/>
      <c r="K14" s="399"/>
      <c r="L14" s="101" t="s">
        <v>368</v>
      </c>
      <c r="M14" s="398" t="s">
        <v>709</v>
      </c>
      <c r="N14" s="398"/>
      <c r="O14" s="398"/>
      <c r="P14" s="398"/>
      <c r="Q14" s="399"/>
    </row>
    <row r="15" spans="1:17" ht="12.75">
      <c r="A15" s="516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</row>
    <row r="16" spans="1:19" s="31" customFormat="1" ht="13.5" customHeight="1">
      <c r="A16" s="368" t="s">
        <v>516</v>
      </c>
      <c r="B16" s="369"/>
      <c r="C16" s="369"/>
      <c r="D16" s="369"/>
      <c r="E16" s="375"/>
      <c r="F16" s="394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0"/>
      <c r="S16" s="30"/>
    </row>
    <row r="17" spans="1:17" s="2" customFormat="1" ht="13.5" customHeight="1">
      <c r="A17" s="475" t="s">
        <v>497</v>
      </c>
      <c r="B17" s="476"/>
      <c r="C17" s="398" t="s">
        <v>698</v>
      </c>
      <c r="D17" s="398"/>
      <c r="E17" s="398"/>
      <c r="F17" s="398"/>
      <c r="G17" s="398"/>
      <c r="H17" s="398"/>
      <c r="I17" s="398"/>
      <c r="J17" s="398"/>
      <c r="K17" s="399"/>
      <c r="L17" s="93" t="s">
        <v>411</v>
      </c>
      <c r="M17" s="533">
        <v>40603</v>
      </c>
      <c r="N17" s="534"/>
      <c r="O17" s="93" t="s">
        <v>412</v>
      </c>
      <c r="P17" s="535">
        <v>40732</v>
      </c>
      <c r="Q17" s="536"/>
    </row>
    <row r="18" spans="1:17" s="2" customFormat="1" ht="13.5" customHeight="1">
      <c r="A18" s="475" t="s">
        <v>586</v>
      </c>
      <c r="B18" s="476"/>
      <c r="C18" s="398" t="s">
        <v>801</v>
      </c>
      <c r="D18" s="398"/>
      <c r="E18" s="398"/>
      <c r="F18" s="398"/>
      <c r="G18" s="398"/>
      <c r="H18" s="398"/>
      <c r="I18" s="398"/>
      <c r="J18" s="398"/>
      <c r="K18" s="399"/>
      <c r="L18" s="101" t="s">
        <v>368</v>
      </c>
      <c r="M18" s="398" t="s">
        <v>802</v>
      </c>
      <c r="N18" s="398"/>
      <c r="O18" s="398"/>
      <c r="P18" s="398"/>
      <c r="Q18" s="399"/>
    </row>
    <row r="19" spans="1:17" ht="12.75">
      <c r="A19" s="516"/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</row>
    <row r="20" spans="1:19" s="31" customFormat="1" ht="13.5" customHeight="1">
      <c r="A20" s="368" t="s">
        <v>511</v>
      </c>
      <c r="B20" s="369"/>
      <c r="C20" s="369"/>
      <c r="D20" s="369"/>
      <c r="E20" s="375"/>
      <c r="F20" s="394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0"/>
      <c r="S20" s="30"/>
    </row>
    <row r="21" spans="1:17" s="2" customFormat="1" ht="13.5" customHeight="1">
      <c r="A21" s="475" t="s">
        <v>497</v>
      </c>
      <c r="B21" s="476"/>
      <c r="C21" s="398" t="s">
        <v>883</v>
      </c>
      <c r="D21" s="398"/>
      <c r="E21" s="398"/>
      <c r="F21" s="398"/>
      <c r="G21" s="398"/>
      <c r="H21" s="398"/>
      <c r="I21" s="398"/>
      <c r="J21" s="398"/>
      <c r="K21" s="399"/>
      <c r="L21" s="93" t="s">
        <v>411</v>
      </c>
      <c r="M21" s="533">
        <v>40588</v>
      </c>
      <c r="N21" s="534"/>
      <c r="O21" s="93" t="s">
        <v>412</v>
      </c>
      <c r="P21" s="535">
        <v>40734</v>
      </c>
      <c r="Q21" s="536"/>
    </row>
    <row r="22" spans="1:17" s="2" customFormat="1" ht="13.5" customHeight="1">
      <c r="A22" s="475" t="s">
        <v>586</v>
      </c>
      <c r="B22" s="476"/>
      <c r="C22" s="398" t="s">
        <v>884</v>
      </c>
      <c r="D22" s="398"/>
      <c r="E22" s="398"/>
      <c r="F22" s="398"/>
      <c r="G22" s="398"/>
      <c r="H22" s="398"/>
      <c r="I22" s="398"/>
      <c r="J22" s="398"/>
      <c r="K22" s="399"/>
      <c r="L22" s="101" t="s">
        <v>368</v>
      </c>
      <c r="M22" s="398" t="s">
        <v>802</v>
      </c>
      <c r="N22" s="398"/>
      <c r="O22" s="398"/>
      <c r="P22" s="398"/>
      <c r="Q22" s="399"/>
    </row>
    <row r="23" spans="1:17" ht="12.75">
      <c r="A23" s="516"/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</row>
    <row r="24" spans="1:19" s="31" customFormat="1" ht="13.5" customHeight="1">
      <c r="A24" s="368" t="s">
        <v>519</v>
      </c>
      <c r="B24" s="369"/>
      <c r="C24" s="369"/>
      <c r="D24" s="369"/>
      <c r="E24" s="375"/>
      <c r="F24" s="394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0"/>
      <c r="S24" s="30"/>
    </row>
    <row r="25" spans="1:17" s="2" customFormat="1" ht="13.5" customHeight="1">
      <c r="A25" s="475" t="s">
        <v>497</v>
      </c>
      <c r="B25" s="476"/>
      <c r="C25" s="398" t="s">
        <v>698</v>
      </c>
      <c r="D25" s="398"/>
      <c r="E25" s="398"/>
      <c r="F25" s="398"/>
      <c r="G25" s="398"/>
      <c r="H25" s="398"/>
      <c r="I25" s="398"/>
      <c r="J25" s="398"/>
      <c r="K25" s="399"/>
      <c r="L25" s="93" t="s">
        <v>411</v>
      </c>
      <c r="M25" s="533">
        <v>40634</v>
      </c>
      <c r="N25" s="534"/>
      <c r="O25" s="93" t="s">
        <v>412</v>
      </c>
      <c r="P25" s="535">
        <v>40683</v>
      </c>
      <c r="Q25" s="536"/>
    </row>
    <row r="26" spans="1:17" s="2" customFormat="1" ht="13.5" customHeight="1">
      <c r="A26" s="475" t="s">
        <v>586</v>
      </c>
      <c r="B26" s="476"/>
      <c r="C26" s="398" t="s">
        <v>919</v>
      </c>
      <c r="D26" s="398"/>
      <c r="E26" s="398"/>
      <c r="F26" s="398"/>
      <c r="G26" s="398"/>
      <c r="H26" s="398"/>
      <c r="I26" s="398"/>
      <c r="J26" s="398"/>
      <c r="K26" s="399"/>
      <c r="L26" s="101" t="s">
        <v>368</v>
      </c>
      <c r="M26" s="398" t="s">
        <v>920</v>
      </c>
      <c r="N26" s="398"/>
      <c r="O26" s="398"/>
      <c r="P26" s="398"/>
      <c r="Q26" s="399"/>
    </row>
    <row r="27" spans="1:17" ht="12.75">
      <c r="A27" s="516"/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</row>
    <row r="28" spans="1:19" s="31" customFormat="1" ht="13.5" customHeight="1">
      <c r="A28" s="368" t="s">
        <v>1019</v>
      </c>
      <c r="B28" s="369"/>
      <c r="C28" s="369"/>
      <c r="D28" s="369"/>
      <c r="E28" s="375"/>
      <c r="F28" s="394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0"/>
      <c r="S28" s="30"/>
    </row>
    <row r="29" spans="1:17" s="2" customFormat="1" ht="13.5" customHeight="1">
      <c r="A29" s="475" t="s">
        <v>497</v>
      </c>
      <c r="B29" s="476"/>
      <c r="C29" s="398" t="s">
        <v>698</v>
      </c>
      <c r="D29" s="398"/>
      <c r="E29" s="398"/>
      <c r="F29" s="398"/>
      <c r="G29" s="398"/>
      <c r="H29" s="398"/>
      <c r="I29" s="398"/>
      <c r="J29" s="398"/>
      <c r="K29" s="399"/>
      <c r="L29" s="93" t="s">
        <v>411</v>
      </c>
      <c r="M29" s="533">
        <v>40547</v>
      </c>
      <c r="N29" s="534"/>
      <c r="O29" s="93" t="s">
        <v>412</v>
      </c>
      <c r="P29" s="535" t="s">
        <v>1043</v>
      </c>
      <c r="Q29" s="536"/>
    </row>
    <row r="30" spans="1:17" s="2" customFormat="1" ht="13.5" customHeight="1">
      <c r="A30" s="475" t="s">
        <v>586</v>
      </c>
      <c r="B30" s="476"/>
      <c r="C30" s="398" t="s">
        <v>1042</v>
      </c>
      <c r="D30" s="398"/>
      <c r="E30" s="398"/>
      <c r="F30" s="398"/>
      <c r="G30" s="398"/>
      <c r="H30" s="398"/>
      <c r="I30" s="398"/>
      <c r="J30" s="398"/>
      <c r="K30" s="399"/>
      <c r="L30" s="101" t="s">
        <v>368</v>
      </c>
      <c r="M30" s="398" t="s">
        <v>920</v>
      </c>
      <c r="N30" s="398"/>
      <c r="O30" s="398"/>
      <c r="P30" s="398"/>
      <c r="Q30" s="399"/>
    </row>
    <row r="31" spans="1:17" ht="12.75">
      <c r="A31" s="516"/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</row>
    <row r="32" spans="1:19" s="31" customFormat="1" ht="13.5" customHeight="1">
      <c r="A32" s="368" t="s">
        <v>527</v>
      </c>
      <c r="B32" s="369"/>
      <c r="C32" s="369"/>
      <c r="D32" s="369"/>
      <c r="E32" s="375"/>
      <c r="F32" s="394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0"/>
      <c r="S32" s="30"/>
    </row>
    <row r="33" spans="1:17" s="2" customFormat="1" ht="13.5" customHeight="1">
      <c r="A33" s="475" t="s">
        <v>497</v>
      </c>
      <c r="B33" s="476"/>
      <c r="C33" s="398" t="s">
        <v>698</v>
      </c>
      <c r="D33" s="398"/>
      <c r="E33" s="398"/>
      <c r="F33" s="398"/>
      <c r="G33" s="398"/>
      <c r="H33" s="398"/>
      <c r="I33" s="398"/>
      <c r="J33" s="398"/>
      <c r="K33" s="399"/>
      <c r="L33" s="93" t="s">
        <v>411</v>
      </c>
      <c r="M33" s="533">
        <v>40588</v>
      </c>
      <c r="N33" s="534"/>
      <c r="O33" s="93" t="s">
        <v>412</v>
      </c>
      <c r="P33" s="535">
        <v>40711</v>
      </c>
      <c r="Q33" s="536"/>
    </row>
    <row r="34" spans="1:17" s="2" customFormat="1" ht="13.5" customHeight="1">
      <c r="A34" s="475" t="s">
        <v>586</v>
      </c>
      <c r="B34" s="476"/>
      <c r="C34" s="398" t="s">
        <v>1392</v>
      </c>
      <c r="D34" s="398"/>
      <c r="E34" s="398"/>
      <c r="F34" s="398"/>
      <c r="G34" s="398"/>
      <c r="H34" s="398"/>
      <c r="I34" s="398"/>
      <c r="J34" s="398"/>
      <c r="K34" s="399"/>
      <c r="L34" s="101" t="s">
        <v>368</v>
      </c>
      <c r="M34" s="398" t="s">
        <v>802</v>
      </c>
      <c r="N34" s="398"/>
      <c r="O34" s="398"/>
      <c r="P34" s="398"/>
      <c r="Q34" s="399"/>
    </row>
    <row r="35" spans="1:17" ht="12.75">
      <c r="A35" s="516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</row>
    <row r="36" spans="1:19" s="31" customFormat="1" ht="13.5" customHeight="1">
      <c r="A36" s="368" t="s">
        <v>1106</v>
      </c>
      <c r="B36" s="369"/>
      <c r="C36" s="369"/>
      <c r="D36" s="369"/>
      <c r="E36" s="375"/>
      <c r="F36" s="394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0"/>
      <c r="S36" s="30"/>
    </row>
    <row r="37" spans="1:17" s="2" customFormat="1" ht="13.5" customHeight="1">
      <c r="A37" s="475" t="s">
        <v>497</v>
      </c>
      <c r="B37" s="476"/>
      <c r="C37" s="398" t="s">
        <v>698</v>
      </c>
      <c r="D37" s="398"/>
      <c r="E37" s="398"/>
      <c r="F37" s="398"/>
      <c r="G37" s="398"/>
      <c r="H37" s="398"/>
      <c r="I37" s="398"/>
      <c r="J37" s="398"/>
      <c r="K37" s="399"/>
      <c r="L37" s="93" t="s">
        <v>411</v>
      </c>
      <c r="M37" s="533">
        <v>40120</v>
      </c>
      <c r="N37" s="534"/>
      <c r="O37" s="93" t="s">
        <v>412</v>
      </c>
      <c r="P37" s="535">
        <v>40711</v>
      </c>
      <c r="Q37" s="536"/>
    </row>
    <row r="38" spans="1:17" s="2" customFormat="1" ht="13.5" customHeight="1">
      <c r="A38" s="475" t="s">
        <v>586</v>
      </c>
      <c r="B38" s="476"/>
      <c r="C38" s="398" t="s">
        <v>1121</v>
      </c>
      <c r="D38" s="398"/>
      <c r="E38" s="398"/>
      <c r="F38" s="398"/>
      <c r="G38" s="398"/>
      <c r="H38" s="398"/>
      <c r="I38" s="398"/>
      <c r="J38" s="398"/>
      <c r="K38" s="399"/>
      <c r="L38" s="101" t="s">
        <v>368</v>
      </c>
      <c r="M38" s="398" t="s">
        <v>1122</v>
      </c>
      <c r="N38" s="398"/>
      <c r="O38" s="398"/>
      <c r="P38" s="398"/>
      <c r="Q38" s="399"/>
    </row>
    <row r="39" spans="1:17" ht="12.75">
      <c r="A39" s="516"/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</row>
    <row r="40" spans="1:19" s="31" customFormat="1" ht="13.5" customHeight="1">
      <c r="A40" s="368" t="s">
        <v>772</v>
      </c>
      <c r="B40" s="369"/>
      <c r="C40" s="369"/>
      <c r="D40" s="369"/>
      <c r="E40" s="375"/>
      <c r="F40" s="394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0"/>
      <c r="S40" s="30"/>
    </row>
    <row r="41" spans="1:17" s="2" customFormat="1" ht="13.5" customHeight="1">
      <c r="A41" s="475" t="s">
        <v>497</v>
      </c>
      <c r="B41" s="476"/>
      <c r="C41" s="398" t="s">
        <v>698</v>
      </c>
      <c r="D41" s="398"/>
      <c r="E41" s="398"/>
      <c r="F41" s="398"/>
      <c r="G41" s="398"/>
      <c r="H41" s="398"/>
      <c r="I41" s="398"/>
      <c r="J41" s="398"/>
      <c r="K41" s="399"/>
      <c r="L41" s="93" t="s">
        <v>411</v>
      </c>
      <c r="M41" s="533">
        <v>40548</v>
      </c>
      <c r="N41" s="534"/>
      <c r="O41" s="93" t="s">
        <v>412</v>
      </c>
      <c r="P41" s="535">
        <v>40599</v>
      </c>
      <c r="Q41" s="536"/>
    </row>
    <row r="42" spans="1:17" s="2" customFormat="1" ht="13.5" customHeight="1">
      <c r="A42" s="475" t="s">
        <v>586</v>
      </c>
      <c r="B42" s="476"/>
      <c r="C42" s="398" t="s">
        <v>788</v>
      </c>
      <c r="D42" s="398"/>
      <c r="E42" s="398"/>
      <c r="F42" s="398"/>
      <c r="G42" s="398"/>
      <c r="H42" s="398"/>
      <c r="I42" s="398"/>
      <c r="J42" s="398"/>
      <c r="K42" s="399"/>
      <c r="L42" s="101" t="s">
        <v>368</v>
      </c>
      <c r="M42" s="398" t="s">
        <v>709</v>
      </c>
      <c r="N42" s="398"/>
      <c r="O42" s="398"/>
      <c r="P42" s="398"/>
      <c r="Q42" s="399"/>
    </row>
    <row r="43" spans="1:17" ht="12.75">
      <c r="A43" s="516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</row>
    <row r="44" spans="1:19" s="31" customFormat="1" ht="13.5" customHeight="1">
      <c r="A44" s="368" t="s">
        <v>78</v>
      </c>
      <c r="B44" s="369"/>
      <c r="C44" s="369"/>
      <c r="D44" s="369"/>
      <c r="E44" s="375"/>
      <c r="F44" s="394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0"/>
      <c r="S44" s="30"/>
    </row>
    <row r="45" spans="1:17" s="2" customFormat="1" ht="13.5" customHeight="1">
      <c r="A45" s="475" t="s">
        <v>497</v>
      </c>
      <c r="B45" s="476"/>
      <c r="C45" s="398" t="s">
        <v>79</v>
      </c>
      <c r="D45" s="398"/>
      <c r="E45" s="398"/>
      <c r="F45" s="398"/>
      <c r="G45" s="398"/>
      <c r="H45" s="398"/>
      <c r="I45" s="398"/>
      <c r="J45" s="398"/>
      <c r="K45" s="399"/>
      <c r="L45" s="93" t="s">
        <v>411</v>
      </c>
      <c r="M45" s="533">
        <v>40616</v>
      </c>
      <c r="N45" s="534"/>
      <c r="O45" s="93" t="s">
        <v>412</v>
      </c>
      <c r="P45" s="535" t="s">
        <v>692</v>
      </c>
      <c r="Q45" s="536"/>
    </row>
    <row r="46" spans="1:17" s="2" customFormat="1" ht="13.5" customHeight="1">
      <c r="A46" s="475" t="s">
        <v>586</v>
      </c>
      <c r="B46" s="476"/>
      <c r="C46" s="398" t="s">
        <v>80</v>
      </c>
      <c r="D46" s="398"/>
      <c r="E46" s="398"/>
      <c r="F46" s="398"/>
      <c r="G46" s="398"/>
      <c r="H46" s="398"/>
      <c r="I46" s="398"/>
      <c r="J46" s="398"/>
      <c r="K46" s="399"/>
      <c r="L46" s="101" t="s">
        <v>368</v>
      </c>
      <c r="M46" s="398" t="s">
        <v>1122</v>
      </c>
      <c r="N46" s="398"/>
      <c r="O46" s="398"/>
      <c r="P46" s="398"/>
      <c r="Q46" s="399"/>
    </row>
    <row r="47" spans="1:17" ht="12.75">
      <c r="A47" s="516"/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</row>
    <row r="48" spans="1:19" s="31" customFormat="1" ht="13.5" customHeight="1">
      <c r="A48" s="368" t="s">
        <v>538</v>
      </c>
      <c r="B48" s="369"/>
      <c r="C48" s="369"/>
      <c r="D48" s="369"/>
      <c r="E48" s="375"/>
      <c r="F48" s="394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0"/>
      <c r="S48" s="30"/>
    </row>
    <row r="49" spans="1:17" s="2" customFormat="1" ht="13.5" customHeight="1">
      <c r="A49" s="475" t="s">
        <v>497</v>
      </c>
      <c r="B49" s="476"/>
      <c r="C49" s="398" t="s">
        <v>1300</v>
      </c>
      <c r="D49" s="398"/>
      <c r="E49" s="398"/>
      <c r="F49" s="398"/>
      <c r="G49" s="398"/>
      <c r="H49" s="398"/>
      <c r="I49" s="398"/>
      <c r="J49" s="398"/>
      <c r="K49" s="399"/>
      <c r="L49" s="93" t="s">
        <v>411</v>
      </c>
      <c r="M49" s="533">
        <v>40588</v>
      </c>
      <c r="N49" s="534"/>
      <c r="O49" s="93" t="s">
        <v>412</v>
      </c>
      <c r="P49" s="535">
        <v>40709</v>
      </c>
      <c r="Q49" s="536"/>
    </row>
    <row r="50" spans="1:17" s="2" customFormat="1" ht="13.5" customHeight="1">
      <c r="A50" s="475" t="s">
        <v>586</v>
      </c>
      <c r="B50" s="476"/>
      <c r="C50" s="398" t="s">
        <v>692</v>
      </c>
      <c r="D50" s="398"/>
      <c r="E50" s="398"/>
      <c r="F50" s="398"/>
      <c r="G50" s="398"/>
      <c r="H50" s="398"/>
      <c r="I50" s="398"/>
      <c r="J50" s="398"/>
      <c r="K50" s="399"/>
      <c r="L50" s="101" t="s">
        <v>368</v>
      </c>
      <c r="M50" s="398" t="s">
        <v>802</v>
      </c>
      <c r="N50" s="398"/>
      <c r="O50" s="398"/>
      <c r="P50" s="398"/>
      <c r="Q50" s="399"/>
    </row>
  </sheetData>
  <sheetProtection password="CEFE" sheet="1" objects="1" scenarios="1"/>
  <mergeCells count="121">
    <mergeCell ref="A50:B50"/>
    <mergeCell ref="C50:K50"/>
    <mergeCell ref="M50:Q50"/>
    <mergeCell ref="A48:E48"/>
    <mergeCell ref="F48:Q48"/>
    <mergeCell ref="A49:B49"/>
    <mergeCell ref="C49:K49"/>
    <mergeCell ref="M49:N49"/>
    <mergeCell ref="P49:Q49"/>
    <mergeCell ref="A47:Q47"/>
    <mergeCell ref="A46:B46"/>
    <mergeCell ref="C46:K46"/>
    <mergeCell ref="M46:Q46"/>
    <mergeCell ref="A44:E44"/>
    <mergeCell ref="F44:Q44"/>
    <mergeCell ref="A45:B45"/>
    <mergeCell ref="C45:K45"/>
    <mergeCell ref="M45:N45"/>
    <mergeCell ref="P45:Q45"/>
    <mergeCell ref="A43:Q43"/>
    <mergeCell ref="A42:B42"/>
    <mergeCell ref="C42:K42"/>
    <mergeCell ref="M42:Q42"/>
    <mergeCell ref="A40:E40"/>
    <mergeCell ref="F40:Q40"/>
    <mergeCell ref="A41:B41"/>
    <mergeCell ref="C41:K41"/>
    <mergeCell ref="M41:N41"/>
    <mergeCell ref="P41:Q41"/>
    <mergeCell ref="A39:Q39"/>
    <mergeCell ref="A38:B38"/>
    <mergeCell ref="C38:K38"/>
    <mergeCell ref="M38:Q38"/>
    <mergeCell ref="A36:E36"/>
    <mergeCell ref="F36:Q36"/>
    <mergeCell ref="A37:B37"/>
    <mergeCell ref="C37:K37"/>
    <mergeCell ref="M37:N37"/>
    <mergeCell ref="P37:Q37"/>
    <mergeCell ref="A35:Q35"/>
    <mergeCell ref="A34:B34"/>
    <mergeCell ref="C34:K34"/>
    <mergeCell ref="M34:Q34"/>
    <mergeCell ref="A32:E32"/>
    <mergeCell ref="F32:Q32"/>
    <mergeCell ref="A33:B33"/>
    <mergeCell ref="C33:K33"/>
    <mergeCell ref="M33:N33"/>
    <mergeCell ref="P33:Q33"/>
    <mergeCell ref="A30:B30"/>
    <mergeCell ref="C30:K30"/>
    <mergeCell ref="M30:Q30"/>
    <mergeCell ref="A31:Q31"/>
    <mergeCell ref="A28:E28"/>
    <mergeCell ref="F28:Q28"/>
    <mergeCell ref="A29:B29"/>
    <mergeCell ref="C29:K29"/>
    <mergeCell ref="M29:N29"/>
    <mergeCell ref="P29:Q29"/>
    <mergeCell ref="A14:B14"/>
    <mergeCell ref="C14:K14"/>
    <mergeCell ref="M14:Q14"/>
    <mergeCell ref="A27:Q27"/>
    <mergeCell ref="A15:Q15"/>
    <mergeCell ref="A16:E16"/>
    <mergeCell ref="F16:Q16"/>
    <mergeCell ref="A17:B17"/>
    <mergeCell ref="C17:K17"/>
    <mergeCell ref="M17:N17"/>
    <mergeCell ref="M8:Q8"/>
    <mergeCell ref="C8:K8"/>
    <mergeCell ref="C10:K10"/>
    <mergeCell ref="M10:N10"/>
    <mergeCell ref="P10:Q10"/>
    <mergeCell ref="C7:K7"/>
    <mergeCell ref="F3:N3"/>
    <mergeCell ref="A7:B7"/>
    <mergeCell ref="A4:Q5"/>
    <mergeCell ref="A8:B8"/>
    <mergeCell ref="A1:Q1"/>
    <mergeCell ref="A9:Q9"/>
    <mergeCell ref="A6:E6"/>
    <mergeCell ref="O3:P3"/>
    <mergeCell ref="A2:Q2"/>
    <mergeCell ref="A3:E3"/>
    <mergeCell ref="F6:Q6"/>
    <mergeCell ref="P7:Q7"/>
    <mergeCell ref="M7:N7"/>
    <mergeCell ref="A12:Q12"/>
    <mergeCell ref="A10:B10"/>
    <mergeCell ref="A11:B11"/>
    <mergeCell ref="C11:K11"/>
    <mergeCell ref="M11:Q11"/>
    <mergeCell ref="A13:B13"/>
    <mergeCell ref="C13:K13"/>
    <mergeCell ref="M13:N13"/>
    <mergeCell ref="P13:Q13"/>
    <mergeCell ref="P17:Q17"/>
    <mergeCell ref="A18:B18"/>
    <mergeCell ref="C18:K18"/>
    <mergeCell ref="M18:Q18"/>
    <mergeCell ref="A19:Q19"/>
    <mergeCell ref="A20:E20"/>
    <mergeCell ref="F20:Q20"/>
    <mergeCell ref="A21:B21"/>
    <mergeCell ref="C21:K21"/>
    <mergeCell ref="M21:N21"/>
    <mergeCell ref="P21:Q21"/>
    <mergeCell ref="A22:B22"/>
    <mergeCell ref="C22:K22"/>
    <mergeCell ref="M22:Q22"/>
    <mergeCell ref="A23:Q23"/>
    <mergeCell ref="A26:B26"/>
    <mergeCell ref="C26:K26"/>
    <mergeCell ref="M26:Q26"/>
    <mergeCell ref="A24:E24"/>
    <mergeCell ref="F24:Q24"/>
    <mergeCell ref="A25:B25"/>
    <mergeCell ref="C25:K25"/>
    <mergeCell ref="M25:N25"/>
    <mergeCell ref="P25:Q2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498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499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502" t="s">
        <v>501</v>
      </c>
      <c r="B3" s="388"/>
      <c r="C3" s="388"/>
      <c r="D3" s="389"/>
      <c r="E3" s="540"/>
      <c r="F3" s="500"/>
      <c r="G3" s="500"/>
      <c r="H3" s="500"/>
      <c r="I3" s="500"/>
      <c r="J3" s="500"/>
      <c r="K3" s="500"/>
      <c r="L3" s="500"/>
      <c r="M3" s="500"/>
      <c r="N3" s="541"/>
      <c r="O3" s="498" t="s">
        <v>417</v>
      </c>
      <c r="P3" s="382"/>
      <c r="Q3" s="41" t="s">
        <v>682</v>
      </c>
    </row>
    <row r="4" spans="1:17" s="1" customFormat="1" ht="12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s="8" customFormat="1" ht="12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9" s="31" customFormat="1" ht="13.5" customHeight="1">
      <c r="A6" s="368" t="s">
        <v>763</v>
      </c>
      <c r="B6" s="369"/>
      <c r="C6" s="369"/>
      <c r="D6" s="369"/>
      <c r="E6" s="369"/>
      <c r="F6" s="369"/>
      <c r="G6" s="375"/>
      <c r="H6" s="549"/>
      <c r="I6" s="550"/>
      <c r="J6" s="550"/>
      <c r="K6" s="550"/>
      <c r="L6" s="550"/>
      <c r="M6" s="550"/>
      <c r="N6" s="550"/>
      <c r="O6" s="550"/>
      <c r="P6" s="550"/>
      <c r="Q6" s="550"/>
      <c r="R6" s="30"/>
      <c r="S6" s="30"/>
    </row>
    <row r="7" spans="1:19" s="31" customFormat="1" ht="13.5" customHeight="1">
      <c r="A7" s="428" t="s">
        <v>357</v>
      </c>
      <c r="B7" s="428"/>
      <c r="C7" s="428"/>
      <c r="D7" s="428"/>
      <c r="E7" s="428"/>
      <c r="F7" s="428"/>
      <c r="G7" s="428"/>
      <c r="H7" s="428"/>
      <c r="I7" s="428"/>
      <c r="J7" s="428"/>
      <c r="K7" s="547" t="s">
        <v>505</v>
      </c>
      <c r="L7" s="547"/>
      <c r="M7" s="548" t="s">
        <v>506</v>
      </c>
      <c r="N7" s="548"/>
      <c r="O7" s="368" t="s">
        <v>358</v>
      </c>
      <c r="P7" s="369"/>
      <c r="Q7" s="375"/>
      <c r="R7" s="30"/>
      <c r="S7" s="30"/>
    </row>
    <row r="8" spans="1:17" s="2" customFormat="1" ht="13.5" customHeight="1">
      <c r="A8" s="542" t="s">
        <v>130</v>
      </c>
      <c r="B8" s="542"/>
      <c r="C8" s="542"/>
      <c r="D8" s="542"/>
      <c r="E8" s="542"/>
      <c r="F8" s="542"/>
      <c r="G8" s="542"/>
      <c r="H8" s="542"/>
      <c r="I8" s="542"/>
      <c r="J8" s="542"/>
      <c r="K8" s="543">
        <v>40583</v>
      </c>
      <c r="L8" s="543"/>
      <c r="M8" s="543">
        <v>40612</v>
      </c>
      <c r="N8" s="543"/>
      <c r="O8" s="544" t="s">
        <v>131</v>
      </c>
      <c r="P8" s="545"/>
      <c r="Q8" s="546"/>
    </row>
    <row r="9" spans="1:17" s="2" customFormat="1" ht="13.5" customHeight="1">
      <c r="A9" s="542" t="s">
        <v>130</v>
      </c>
      <c r="B9" s="542"/>
      <c r="C9" s="542"/>
      <c r="D9" s="542"/>
      <c r="E9" s="542"/>
      <c r="F9" s="542"/>
      <c r="G9" s="542"/>
      <c r="H9" s="542"/>
      <c r="I9" s="542"/>
      <c r="J9" s="542"/>
      <c r="K9" s="543">
        <v>40612</v>
      </c>
      <c r="L9" s="543"/>
      <c r="M9" s="543">
        <v>40626</v>
      </c>
      <c r="N9" s="543"/>
      <c r="O9" s="544" t="s">
        <v>132</v>
      </c>
      <c r="P9" s="545"/>
      <c r="Q9" s="546"/>
    </row>
  </sheetData>
  <sheetProtection password="CEFE" sheet="1" objects="1" scenarios="1"/>
  <mergeCells count="20">
    <mergeCell ref="A6:G6"/>
    <mergeCell ref="H6:Q6"/>
    <mergeCell ref="A1:Q1"/>
    <mergeCell ref="A2:Q2"/>
    <mergeCell ref="E3:N3"/>
    <mergeCell ref="A3:D3"/>
    <mergeCell ref="A4:Q5"/>
    <mergeCell ref="O3:P3"/>
    <mergeCell ref="A7:J7"/>
    <mergeCell ref="K7:L7"/>
    <mergeCell ref="M7:N7"/>
    <mergeCell ref="O7:Q7"/>
    <mergeCell ref="A8:J8"/>
    <mergeCell ref="K8:L8"/>
    <mergeCell ref="M8:N8"/>
    <mergeCell ref="O8:Q8"/>
    <mergeCell ref="A9:J9"/>
    <mergeCell ref="K9:L9"/>
    <mergeCell ref="M9:N9"/>
    <mergeCell ref="O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L10" sqref="L10:M10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3"/>
    </row>
    <row r="2" spans="1:17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</row>
    <row r="3" spans="1:17" ht="13.5" thickBot="1">
      <c r="A3" s="387" t="s">
        <v>502</v>
      </c>
      <c r="B3" s="388"/>
      <c r="C3" s="388"/>
      <c r="D3" s="388"/>
      <c r="E3" s="389"/>
      <c r="F3" s="540"/>
      <c r="G3" s="379"/>
      <c r="H3" s="379"/>
      <c r="I3" s="379"/>
      <c r="J3" s="379"/>
      <c r="K3" s="379"/>
      <c r="L3" s="379"/>
      <c r="M3" s="379"/>
      <c r="N3" s="541"/>
      <c r="O3" s="498" t="s">
        <v>417</v>
      </c>
      <c r="P3" s="382"/>
      <c r="Q3" s="158" t="s">
        <v>682</v>
      </c>
    </row>
    <row r="4" spans="1:17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80"/>
    </row>
    <row r="5" spans="1:17" s="8" customFormat="1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80"/>
    </row>
    <row r="6" spans="1:19" s="31" customFormat="1" ht="13.5" customHeight="1">
      <c r="A6" s="368" t="s">
        <v>509</v>
      </c>
      <c r="B6" s="369"/>
      <c r="C6" s="369"/>
      <c r="D6" s="369"/>
      <c r="E6" s="369"/>
      <c r="F6" s="369"/>
      <c r="G6" s="375"/>
      <c r="H6" s="42" t="s">
        <v>355</v>
      </c>
      <c r="I6" s="535">
        <v>40410</v>
      </c>
      <c r="J6" s="536"/>
      <c r="K6" s="42" t="s">
        <v>498</v>
      </c>
      <c r="L6" s="535">
        <v>41506</v>
      </c>
      <c r="M6" s="536"/>
      <c r="N6" s="43" t="s">
        <v>499</v>
      </c>
      <c r="O6" s="398" t="s">
        <v>147</v>
      </c>
      <c r="P6" s="398"/>
      <c r="Q6" s="399"/>
      <c r="R6" s="30"/>
      <c r="S6" s="30"/>
    </row>
    <row r="7" spans="1:17" s="2" customFormat="1" ht="13.5" customHeight="1">
      <c r="A7" s="475" t="s">
        <v>497</v>
      </c>
      <c r="B7" s="476"/>
      <c r="C7" s="458" t="s">
        <v>145</v>
      </c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553"/>
    </row>
    <row r="8" spans="1:17" s="2" customFormat="1" ht="13.5" customHeight="1">
      <c r="A8" s="475" t="s">
        <v>500</v>
      </c>
      <c r="B8" s="554"/>
      <c r="C8" s="397" t="s">
        <v>146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9"/>
    </row>
    <row r="9" spans="1:17" ht="12.75">
      <c r="A9" s="55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56"/>
    </row>
    <row r="10" spans="1:19" s="31" customFormat="1" ht="13.5" customHeight="1">
      <c r="A10" s="368" t="s">
        <v>516</v>
      </c>
      <c r="B10" s="369"/>
      <c r="C10" s="369"/>
      <c r="D10" s="369"/>
      <c r="E10" s="369"/>
      <c r="F10" s="369"/>
      <c r="G10" s="375"/>
      <c r="H10" s="42" t="s">
        <v>355</v>
      </c>
      <c r="I10" s="535">
        <v>39142</v>
      </c>
      <c r="J10" s="536"/>
      <c r="K10" s="42" t="s">
        <v>498</v>
      </c>
      <c r="L10" s="535">
        <v>40602</v>
      </c>
      <c r="M10" s="536"/>
      <c r="N10" s="43" t="s">
        <v>499</v>
      </c>
      <c r="O10" s="398" t="s">
        <v>157</v>
      </c>
      <c r="P10" s="398"/>
      <c r="Q10" s="399"/>
      <c r="R10" s="30"/>
      <c r="S10" s="30"/>
    </row>
    <row r="11" spans="1:17" s="2" customFormat="1" ht="13.5" customHeight="1">
      <c r="A11" s="475" t="s">
        <v>497</v>
      </c>
      <c r="B11" s="476"/>
      <c r="C11" s="458" t="s">
        <v>155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553"/>
    </row>
    <row r="12" spans="1:17" s="2" customFormat="1" ht="13.5" customHeight="1">
      <c r="A12" s="475" t="s">
        <v>500</v>
      </c>
      <c r="B12" s="554"/>
      <c r="C12" s="397" t="s">
        <v>156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9"/>
    </row>
    <row r="13" spans="1:17" ht="12.75">
      <c r="A13" s="555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56"/>
    </row>
    <row r="14" spans="1:19" s="31" customFormat="1" ht="13.5" customHeight="1">
      <c r="A14" s="368" t="s">
        <v>149</v>
      </c>
      <c r="B14" s="369"/>
      <c r="C14" s="369"/>
      <c r="D14" s="369"/>
      <c r="E14" s="369"/>
      <c r="F14" s="369"/>
      <c r="G14" s="375"/>
      <c r="H14" s="42" t="s">
        <v>355</v>
      </c>
      <c r="I14" s="535">
        <v>40238</v>
      </c>
      <c r="J14" s="536"/>
      <c r="K14" s="42" t="s">
        <v>498</v>
      </c>
      <c r="L14" s="535">
        <v>41333</v>
      </c>
      <c r="M14" s="536"/>
      <c r="N14" s="43" t="s">
        <v>499</v>
      </c>
      <c r="O14" s="398" t="s">
        <v>1282</v>
      </c>
      <c r="P14" s="398"/>
      <c r="Q14" s="399"/>
      <c r="R14" s="30"/>
      <c r="S14" s="30"/>
    </row>
    <row r="15" spans="1:17" s="2" customFormat="1" ht="13.5" customHeight="1">
      <c r="A15" s="475" t="s">
        <v>497</v>
      </c>
      <c r="B15" s="476"/>
      <c r="C15" s="458" t="s">
        <v>145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553"/>
    </row>
    <row r="16" spans="1:17" s="2" customFormat="1" ht="13.5" customHeight="1">
      <c r="A16" s="475" t="s">
        <v>500</v>
      </c>
      <c r="B16" s="554"/>
      <c r="C16" s="397" t="s">
        <v>150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9"/>
    </row>
    <row r="17" spans="1:17" ht="12.75">
      <c r="A17" s="555"/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56"/>
    </row>
    <row r="18" spans="1:19" s="31" customFormat="1" ht="13.5" customHeight="1">
      <c r="A18" s="368" t="s">
        <v>1194</v>
      </c>
      <c r="B18" s="369"/>
      <c r="C18" s="369"/>
      <c r="D18" s="369"/>
      <c r="E18" s="369"/>
      <c r="F18" s="369"/>
      <c r="G18" s="375"/>
      <c r="H18" s="42" t="s">
        <v>355</v>
      </c>
      <c r="I18" s="535">
        <v>40588</v>
      </c>
      <c r="J18" s="536"/>
      <c r="K18" s="42" t="s">
        <v>498</v>
      </c>
      <c r="L18" s="535">
        <v>41685</v>
      </c>
      <c r="M18" s="536"/>
      <c r="N18" s="43" t="s">
        <v>499</v>
      </c>
      <c r="O18" s="398" t="s">
        <v>1281</v>
      </c>
      <c r="P18" s="398"/>
      <c r="Q18" s="399"/>
      <c r="R18" s="30"/>
      <c r="S18" s="30"/>
    </row>
    <row r="19" spans="1:17" s="2" customFormat="1" ht="13.5" customHeight="1">
      <c r="A19" s="475" t="s">
        <v>497</v>
      </c>
      <c r="B19" s="476"/>
      <c r="C19" s="458" t="s">
        <v>145</v>
      </c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553"/>
    </row>
    <row r="20" spans="1:17" s="2" customFormat="1" ht="13.5" customHeight="1">
      <c r="A20" s="475" t="s">
        <v>500</v>
      </c>
      <c r="B20" s="554"/>
      <c r="C20" s="397" t="s">
        <v>261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9"/>
    </row>
    <row r="21" spans="1:17" s="44" customFormat="1" ht="12.75">
      <c r="A21" s="551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552"/>
    </row>
    <row r="22" s="44" customFormat="1" ht="12.75"/>
    <row r="23" spans="10:11" s="44" customFormat="1" ht="12.75">
      <c r="J23" s="190"/>
      <c r="K23" s="190"/>
    </row>
    <row r="24" s="44" customFormat="1" ht="12.75"/>
    <row r="25" s="44" customFormat="1" ht="12.75"/>
    <row r="26" s="44" customFormat="1" ht="12.75"/>
  </sheetData>
  <sheetProtection password="CEFE" sheet="1" objects="1" scenarios="1"/>
  <mergeCells count="42">
    <mergeCell ref="A11:B11"/>
    <mergeCell ref="C11:Q11"/>
    <mergeCell ref="A12:B12"/>
    <mergeCell ref="C12:Q12"/>
    <mergeCell ref="A19:B19"/>
    <mergeCell ref="C19:Q19"/>
    <mergeCell ref="A20:B20"/>
    <mergeCell ref="C20:Q20"/>
    <mergeCell ref="A17:Q17"/>
    <mergeCell ref="I18:J18"/>
    <mergeCell ref="L18:M18"/>
    <mergeCell ref="O18:Q18"/>
    <mergeCell ref="A18:G18"/>
    <mergeCell ref="A15:B15"/>
    <mergeCell ref="C15:Q15"/>
    <mergeCell ref="A16:B16"/>
    <mergeCell ref="C16:Q16"/>
    <mergeCell ref="A9:Q9"/>
    <mergeCell ref="A13:Q13"/>
    <mergeCell ref="I14:J14"/>
    <mergeCell ref="L14:M14"/>
    <mergeCell ref="O14:Q14"/>
    <mergeCell ref="A14:G14"/>
    <mergeCell ref="I10:J10"/>
    <mergeCell ref="L10:M10"/>
    <mergeCell ref="O10:Q10"/>
    <mergeCell ref="A10:G10"/>
    <mergeCell ref="A8:B8"/>
    <mergeCell ref="C8:Q8"/>
    <mergeCell ref="I6:J6"/>
    <mergeCell ref="L6:M6"/>
    <mergeCell ref="A6:G6"/>
    <mergeCell ref="A21:Q21"/>
    <mergeCell ref="F3:N3"/>
    <mergeCell ref="A4:Q5"/>
    <mergeCell ref="A1:Q1"/>
    <mergeCell ref="O3:P3"/>
    <mergeCell ref="A2:Q2"/>
    <mergeCell ref="A3:E3"/>
    <mergeCell ref="O6:Q6"/>
    <mergeCell ref="A7:B7"/>
    <mergeCell ref="C7:Q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8"/>
  <sheetViews>
    <sheetView tabSelected="1" workbookViewId="0" topLeftCell="A1">
      <selection activeCell="E3" sqref="E3:Q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2.75">
      <c r="A1" s="560" t="s">
        <v>508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</row>
    <row r="2" spans="1:19" ht="12.75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</row>
    <row r="3" spans="1:19" ht="12.75">
      <c r="A3" s="564" t="s">
        <v>487</v>
      </c>
      <c r="B3" s="564"/>
      <c r="C3" s="564"/>
      <c r="D3" s="564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163" t="s">
        <v>417</v>
      </c>
      <c r="S3" s="163" t="s">
        <v>682</v>
      </c>
    </row>
    <row r="4" spans="1:19" s="1" customFormat="1" ht="12.7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</row>
    <row r="5" spans="1:19" s="1" customFormat="1" ht="12.75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</row>
    <row r="6" spans="1:19" s="8" customFormat="1" ht="12.75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</row>
    <row r="7" spans="1:20" s="12" customFormat="1" ht="12.75">
      <c r="A7" s="164" t="s">
        <v>395</v>
      </c>
      <c r="B7" s="265" t="s">
        <v>422</v>
      </c>
      <c r="C7" s="265"/>
      <c r="D7" s="265"/>
      <c r="E7" s="265"/>
      <c r="F7" s="165" t="s">
        <v>423</v>
      </c>
      <c r="G7" s="165" t="s">
        <v>387</v>
      </c>
      <c r="H7" s="165" t="s">
        <v>388</v>
      </c>
      <c r="I7" s="165" t="s">
        <v>363</v>
      </c>
      <c r="J7" s="561" t="s">
        <v>402</v>
      </c>
      <c r="K7" s="561"/>
      <c r="L7" s="561" t="s">
        <v>389</v>
      </c>
      <c r="M7" s="561"/>
      <c r="N7" s="561"/>
      <c r="O7" s="165" t="s">
        <v>354</v>
      </c>
      <c r="P7" s="49" t="s">
        <v>496</v>
      </c>
      <c r="Q7" s="49" t="s">
        <v>355</v>
      </c>
      <c r="R7" s="49" t="s">
        <v>357</v>
      </c>
      <c r="S7" s="166" t="s">
        <v>367</v>
      </c>
      <c r="T7" s="40"/>
    </row>
    <row r="8" spans="1:19" s="16" customFormat="1" ht="12.75">
      <c r="A8" s="144" t="s">
        <v>629</v>
      </c>
      <c r="B8" s="557" t="s">
        <v>96</v>
      </c>
      <c r="C8" s="557" t="s">
        <v>509</v>
      </c>
      <c r="D8" s="557" t="s">
        <v>509</v>
      </c>
      <c r="E8" s="557" t="s">
        <v>509</v>
      </c>
      <c r="F8" s="17">
        <v>2741491</v>
      </c>
      <c r="G8" s="13" t="s">
        <v>106</v>
      </c>
      <c r="H8" s="13" t="s">
        <v>107</v>
      </c>
      <c r="I8" s="14" t="s">
        <v>108</v>
      </c>
      <c r="J8" s="167">
        <v>40</v>
      </c>
      <c r="K8" s="39" t="s">
        <v>109</v>
      </c>
      <c r="L8" s="558" t="s">
        <v>110</v>
      </c>
      <c r="M8" s="558"/>
      <c r="N8" s="558"/>
      <c r="O8" s="15">
        <v>40389</v>
      </c>
      <c r="P8" s="14" t="s">
        <v>111</v>
      </c>
      <c r="Q8" s="15" t="s">
        <v>692</v>
      </c>
      <c r="R8" s="39" t="s">
        <v>692</v>
      </c>
      <c r="S8" s="17" t="s">
        <v>112</v>
      </c>
    </row>
    <row r="9" spans="1:19" s="16" customFormat="1" ht="12.75">
      <c r="A9" s="144" t="s">
        <v>630</v>
      </c>
      <c r="B9" s="557" t="s">
        <v>509</v>
      </c>
      <c r="C9" s="557" t="s">
        <v>515</v>
      </c>
      <c r="D9" s="557" t="s">
        <v>515</v>
      </c>
      <c r="E9" s="557" t="s">
        <v>515</v>
      </c>
      <c r="F9" s="17">
        <v>336892</v>
      </c>
      <c r="G9" s="13" t="s">
        <v>106</v>
      </c>
      <c r="H9" s="13" t="s">
        <v>124</v>
      </c>
      <c r="I9" s="14" t="s">
        <v>108</v>
      </c>
      <c r="J9" s="167">
        <v>40</v>
      </c>
      <c r="K9" s="39" t="s">
        <v>109</v>
      </c>
      <c r="L9" s="558" t="s">
        <v>125</v>
      </c>
      <c r="M9" s="558"/>
      <c r="N9" s="558"/>
      <c r="O9" s="15">
        <v>31216</v>
      </c>
      <c r="P9" s="14" t="s">
        <v>111</v>
      </c>
      <c r="Q9" s="15" t="s">
        <v>692</v>
      </c>
      <c r="R9" s="39" t="s">
        <v>692</v>
      </c>
      <c r="S9" s="17" t="s">
        <v>148</v>
      </c>
    </row>
    <row r="10" spans="1:19" s="16" customFormat="1" ht="12.75">
      <c r="A10" s="144" t="s">
        <v>631</v>
      </c>
      <c r="B10" s="557" t="s">
        <v>515</v>
      </c>
      <c r="C10" s="557" t="s">
        <v>515</v>
      </c>
      <c r="D10" s="557" t="s">
        <v>515</v>
      </c>
      <c r="E10" s="557" t="s">
        <v>515</v>
      </c>
      <c r="F10" s="17" t="s">
        <v>324</v>
      </c>
      <c r="G10" s="13" t="s">
        <v>123</v>
      </c>
      <c r="H10" s="13" t="s">
        <v>124</v>
      </c>
      <c r="I10" s="14" t="s">
        <v>108</v>
      </c>
      <c r="J10" s="167">
        <v>40</v>
      </c>
      <c r="K10" s="39" t="s">
        <v>109</v>
      </c>
      <c r="L10" s="558" t="s">
        <v>125</v>
      </c>
      <c r="M10" s="558"/>
      <c r="N10" s="558"/>
      <c r="O10" s="15">
        <v>37371</v>
      </c>
      <c r="P10" s="14" t="s">
        <v>111</v>
      </c>
      <c r="Q10" s="15" t="s">
        <v>692</v>
      </c>
      <c r="R10" s="39" t="s">
        <v>692</v>
      </c>
      <c r="S10" s="17" t="s">
        <v>112</v>
      </c>
    </row>
    <row r="11" spans="1:19" s="16" customFormat="1" ht="12.75">
      <c r="A11" s="144" t="s">
        <v>632</v>
      </c>
      <c r="B11" s="557" t="s">
        <v>516</v>
      </c>
      <c r="C11" s="557" t="s">
        <v>518</v>
      </c>
      <c r="D11" s="557" t="s">
        <v>518</v>
      </c>
      <c r="E11" s="557" t="s">
        <v>518</v>
      </c>
      <c r="F11" s="17" t="s">
        <v>158</v>
      </c>
      <c r="G11" s="13" t="s">
        <v>106</v>
      </c>
      <c r="H11" s="13" t="s">
        <v>107</v>
      </c>
      <c r="I11" s="14" t="s">
        <v>139</v>
      </c>
      <c r="J11" s="167">
        <v>40</v>
      </c>
      <c r="K11" s="39" t="s">
        <v>109</v>
      </c>
      <c r="L11" s="558" t="s">
        <v>110</v>
      </c>
      <c r="M11" s="558"/>
      <c r="N11" s="558"/>
      <c r="O11" s="15">
        <v>38209</v>
      </c>
      <c r="P11" s="14" t="s">
        <v>111</v>
      </c>
      <c r="Q11" s="15" t="s">
        <v>692</v>
      </c>
      <c r="R11" s="39" t="s">
        <v>692</v>
      </c>
      <c r="S11" s="17" t="s">
        <v>112</v>
      </c>
    </row>
    <row r="12" spans="1:19" s="16" customFormat="1" ht="12.75">
      <c r="A12" s="144" t="s">
        <v>633</v>
      </c>
      <c r="B12" s="557" t="s">
        <v>831</v>
      </c>
      <c r="C12" s="557" t="s">
        <v>510</v>
      </c>
      <c r="D12" s="557" t="s">
        <v>510</v>
      </c>
      <c r="E12" s="557" t="s">
        <v>510</v>
      </c>
      <c r="F12" s="17" t="s">
        <v>166</v>
      </c>
      <c r="G12" s="13" t="s">
        <v>167</v>
      </c>
      <c r="H12" s="13" t="s">
        <v>124</v>
      </c>
      <c r="I12" s="14" t="s">
        <v>152</v>
      </c>
      <c r="J12" s="167">
        <v>40</v>
      </c>
      <c r="K12" s="39" t="s">
        <v>109</v>
      </c>
      <c r="L12" s="558" t="s">
        <v>125</v>
      </c>
      <c r="M12" s="558"/>
      <c r="N12" s="558"/>
      <c r="O12" s="15">
        <v>29082</v>
      </c>
      <c r="P12" s="14" t="s">
        <v>111</v>
      </c>
      <c r="Q12" s="15" t="s">
        <v>692</v>
      </c>
      <c r="R12" s="39" t="s">
        <v>692</v>
      </c>
      <c r="S12" s="17" t="s">
        <v>112</v>
      </c>
    </row>
    <row r="13" spans="1:19" s="16" customFormat="1" ht="12.75">
      <c r="A13" s="144" t="s">
        <v>634</v>
      </c>
      <c r="B13" s="557" t="s">
        <v>710</v>
      </c>
      <c r="C13" s="557" t="s">
        <v>511</v>
      </c>
      <c r="D13" s="557" t="s">
        <v>511</v>
      </c>
      <c r="E13" s="557" t="s">
        <v>511</v>
      </c>
      <c r="F13" s="17">
        <v>336892</v>
      </c>
      <c r="G13" s="13" t="s">
        <v>106</v>
      </c>
      <c r="H13" s="13" t="s">
        <v>107</v>
      </c>
      <c r="I13" s="14" t="s">
        <v>108</v>
      </c>
      <c r="J13" s="167">
        <v>40</v>
      </c>
      <c r="K13" s="39" t="s">
        <v>109</v>
      </c>
      <c r="L13" s="558" t="s">
        <v>110</v>
      </c>
      <c r="M13" s="558"/>
      <c r="N13" s="558"/>
      <c r="O13" s="15">
        <v>40144</v>
      </c>
      <c r="P13" s="14" t="s">
        <v>111</v>
      </c>
      <c r="Q13" s="15" t="s">
        <v>692</v>
      </c>
      <c r="R13" s="39" t="s">
        <v>692</v>
      </c>
      <c r="S13" s="17" t="s">
        <v>112</v>
      </c>
    </row>
    <row r="14" spans="1:19" s="16" customFormat="1" ht="12.75">
      <c r="A14" s="144" t="s">
        <v>636</v>
      </c>
      <c r="B14" s="557" t="s">
        <v>740</v>
      </c>
      <c r="C14" s="557" t="s">
        <v>519</v>
      </c>
      <c r="D14" s="557" t="s">
        <v>519</v>
      </c>
      <c r="E14" s="557" t="s">
        <v>519</v>
      </c>
      <c r="F14" s="17" t="s">
        <v>122</v>
      </c>
      <c r="G14" s="13" t="s">
        <v>123</v>
      </c>
      <c r="H14" s="13" t="s">
        <v>124</v>
      </c>
      <c r="I14" s="14" t="s">
        <v>108</v>
      </c>
      <c r="J14" s="167">
        <v>40</v>
      </c>
      <c r="K14" s="39" t="s">
        <v>109</v>
      </c>
      <c r="L14" s="558" t="s">
        <v>125</v>
      </c>
      <c r="M14" s="558"/>
      <c r="N14" s="558"/>
      <c r="O14" s="15">
        <v>39678</v>
      </c>
      <c r="P14" s="14" t="s">
        <v>126</v>
      </c>
      <c r="Q14" s="15" t="s">
        <v>692</v>
      </c>
      <c r="R14" s="39" t="s">
        <v>692</v>
      </c>
      <c r="S14" s="17" t="s">
        <v>112</v>
      </c>
    </row>
    <row r="15" spans="1:19" s="16" customFormat="1" ht="12.75">
      <c r="A15" s="144" t="s">
        <v>635</v>
      </c>
      <c r="B15" s="557" t="s">
        <v>518</v>
      </c>
      <c r="C15" s="557" t="s">
        <v>520</v>
      </c>
      <c r="D15" s="557" t="s">
        <v>520</v>
      </c>
      <c r="E15" s="557" t="s">
        <v>520</v>
      </c>
      <c r="F15" s="17" t="s">
        <v>169</v>
      </c>
      <c r="G15" s="13" t="s">
        <v>123</v>
      </c>
      <c r="H15" s="13" t="s">
        <v>170</v>
      </c>
      <c r="I15" s="14" t="s">
        <v>171</v>
      </c>
      <c r="J15" s="167">
        <v>40</v>
      </c>
      <c r="K15" s="39" t="s">
        <v>109</v>
      </c>
      <c r="L15" s="558" t="s">
        <v>125</v>
      </c>
      <c r="M15" s="558"/>
      <c r="N15" s="558"/>
      <c r="O15" s="15">
        <v>31168</v>
      </c>
      <c r="P15" s="14" t="s">
        <v>111</v>
      </c>
      <c r="Q15" s="15" t="s">
        <v>692</v>
      </c>
      <c r="R15" s="39" t="s">
        <v>692</v>
      </c>
      <c r="S15" s="17" t="s">
        <v>112</v>
      </c>
    </row>
    <row r="16" spans="1:19" s="16" customFormat="1" ht="12.75">
      <c r="A16" s="144" t="s">
        <v>637</v>
      </c>
      <c r="B16" s="557" t="s">
        <v>511</v>
      </c>
      <c r="C16" s="557" t="s">
        <v>521</v>
      </c>
      <c r="D16" s="557" t="s">
        <v>521</v>
      </c>
      <c r="E16" s="557" t="s">
        <v>521</v>
      </c>
      <c r="F16" s="17" t="s">
        <v>184</v>
      </c>
      <c r="G16" s="13" t="s">
        <v>123</v>
      </c>
      <c r="H16" s="13" t="s">
        <v>124</v>
      </c>
      <c r="I16" s="14" t="s">
        <v>108</v>
      </c>
      <c r="J16" s="167">
        <v>40</v>
      </c>
      <c r="K16" s="39" t="s">
        <v>109</v>
      </c>
      <c r="L16" s="558" t="s">
        <v>125</v>
      </c>
      <c r="M16" s="558"/>
      <c r="N16" s="558"/>
      <c r="O16" s="15">
        <v>36004</v>
      </c>
      <c r="P16" s="14" t="s">
        <v>111</v>
      </c>
      <c r="Q16" s="15" t="s">
        <v>692</v>
      </c>
      <c r="R16" s="39" t="s">
        <v>692</v>
      </c>
      <c r="S16" s="17" t="s">
        <v>112</v>
      </c>
    </row>
    <row r="17" spans="1:19" s="16" customFormat="1" ht="12.75">
      <c r="A17" s="144" t="s">
        <v>638</v>
      </c>
      <c r="B17" s="557" t="s">
        <v>519</v>
      </c>
      <c r="C17" s="557" t="s">
        <v>522</v>
      </c>
      <c r="D17" s="557" t="s">
        <v>522</v>
      </c>
      <c r="E17" s="557" t="s">
        <v>522</v>
      </c>
      <c r="F17" s="17" t="s">
        <v>193</v>
      </c>
      <c r="G17" s="13" t="s">
        <v>123</v>
      </c>
      <c r="H17" s="13" t="s">
        <v>194</v>
      </c>
      <c r="I17" s="14" t="s">
        <v>195</v>
      </c>
      <c r="J17" s="167">
        <v>40</v>
      </c>
      <c r="K17" s="39" t="s">
        <v>109</v>
      </c>
      <c r="L17" s="558" t="s">
        <v>125</v>
      </c>
      <c r="M17" s="558"/>
      <c r="N17" s="558"/>
      <c r="O17" s="15">
        <v>30011</v>
      </c>
      <c r="P17" s="14" t="s">
        <v>111</v>
      </c>
      <c r="Q17" s="15" t="s">
        <v>692</v>
      </c>
      <c r="R17" s="39" t="s">
        <v>692</v>
      </c>
      <c r="S17" s="17" t="s">
        <v>112</v>
      </c>
    </row>
    <row r="18" spans="1:19" s="16" customFormat="1" ht="12.75">
      <c r="A18" s="144" t="s">
        <v>639</v>
      </c>
      <c r="B18" s="557" t="s">
        <v>921</v>
      </c>
      <c r="C18" s="557" t="s">
        <v>524</v>
      </c>
      <c r="D18" s="557" t="s">
        <v>524</v>
      </c>
      <c r="E18" s="557" t="s">
        <v>524</v>
      </c>
      <c r="F18" s="17" t="s">
        <v>199</v>
      </c>
      <c r="G18" s="13" t="s">
        <v>106</v>
      </c>
      <c r="H18" s="13" t="s">
        <v>107</v>
      </c>
      <c r="I18" s="14" t="s">
        <v>108</v>
      </c>
      <c r="J18" s="167">
        <v>40</v>
      </c>
      <c r="K18" s="39" t="s">
        <v>109</v>
      </c>
      <c r="L18" s="558" t="s">
        <v>110</v>
      </c>
      <c r="M18" s="558"/>
      <c r="N18" s="558"/>
      <c r="O18" s="15">
        <v>40050</v>
      </c>
      <c r="P18" s="14" t="s">
        <v>111</v>
      </c>
      <c r="Q18" s="15" t="s">
        <v>692</v>
      </c>
      <c r="R18" s="39" t="s">
        <v>692</v>
      </c>
      <c r="S18" s="17" t="s">
        <v>112</v>
      </c>
    </row>
    <row r="19" spans="1:19" s="16" customFormat="1" ht="12.75">
      <c r="A19" s="144" t="s">
        <v>640</v>
      </c>
      <c r="B19" s="557" t="s">
        <v>520</v>
      </c>
      <c r="C19" s="557" t="s">
        <v>525</v>
      </c>
      <c r="D19" s="557" t="s">
        <v>525</v>
      </c>
      <c r="E19" s="557" t="s">
        <v>525</v>
      </c>
      <c r="F19" s="17" t="s">
        <v>202</v>
      </c>
      <c r="G19" s="13" t="s">
        <v>123</v>
      </c>
      <c r="H19" s="13" t="s">
        <v>170</v>
      </c>
      <c r="I19" s="14" t="s">
        <v>171</v>
      </c>
      <c r="J19" s="167">
        <v>40</v>
      </c>
      <c r="K19" s="39" t="s">
        <v>109</v>
      </c>
      <c r="L19" s="558" t="s">
        <v>125</v>
      </c>
      <c r="M19" s="558"/>
      <c r="N19" s="558"/>
      <c r="O19" s="15">
        <v>29082</v>
      </c>
      <c r="P19" s="14" t="s">
        <v>111</v>
      </c>
      <c r="Q19" s="15" t="s">
        <v>692</v>
      </c>
      <c r="R19" s="39" t="s">
        <v>692</v>
      </c>
      <c r="S19" s="17" t="s">
        <v>112</v>
      </c>
    </row>
    <row r="20" spans="1:19" s="16" customFormat="1" ht="12.75">
      <c r="A20" s="144" t="s">
        <v>641</v>
      </c>
      <c r="B20" s="557" t="s">
        <v>521</v>
      </c>
      <c r="C20" s="557" t="s">
        <v>526</v>
      </c>
      <c r="D20" s="557" t="s">
        <v>526</v>
      </c>
      <c r="E20" s="557" t="s">
        <v>526</v>
      </c>
      <c r="F20" s="17" t="s">
        <v>216</v>
      </c>
      <c r="G20" s="13" t="s">
        <v>123</v>
      </c>
      <c r="H20" s="13" t="s">
        <v>194</v>
      </c>
      <c r="I20" s="14" t="s">
        <v>195</v>
      </c>
      <c r="J20" s="167">
        <v>40</v>
      </c>
      <c r="K20" s="39" t="s">
        <v>109</v>
      </c>
      <c r="L20" s="558" t="s">
        <v>125</v>
      </c>
      <c r="M20" s="558"/>
      <c r="N20" s="558"/>
      <c r="O20" s="15">
        <v>33482</v>
      </c>
      <c r="P20" s="14" t="s">
        <v>111</v>
      </c>
      <c r="Q20" s="15" t="s">
        <v>692</v>
      </c>
      <c r="R20" s="39" t="s">
        <v>692</v>
      </c>
      <c r="S20" s="17" t="s">
        <v>112</v>
      </c>
    </row>
    <row r="21" spans="1:19" s="16" customFormat="1" ht="12.75">
      <c r="A21" s="144" t="s">
        <v>642</v>
      </c>
      <c r="B21" s="557" t="s">
        <v>32</v>
      </c>
      <c r="C21" s="557" t="s">
        <v>512</v>
      </c>
      <c r="D21" s="557" t="s">
        <v>512</v>
      </c>
      <c r="E21" s="557" t="s">
        <v>512</v>
      </c>
      <c r="F21" s="17" t="s">
        <v>328</v>
      </c>
      <c r="G21" s="13" t="s">
        <v>123</v>
      </c>
      <c r="H21" s="13" t="s">
        <v>194</v>
      </c>
      <c r="I21" s="14" t="s">
        <v>195</v>
      </c>
      <c r="J21" s="167">
        <v>40</v>
      </c>
      <c r="K21" s="39" t="s">
        <v>109</v>
      </c>
      <c r="L21" s="558" t="s">
        <v>125</v>
      </c>
      <c r="M21" s="558"/>
      <c r="N21" s="558"/>
      <c r="O21" s="15">
        <v>31625</v>
      </c>
      <c r="P21" s="14" t="s">
        <v>111</v>
      </c>
      <c r="Q21" s="15" t="s">
        <v>692</v>
      </c>
      <c r="R21" s="39" t="s">
        <v>692</v>
      </c>
      <c r="S21" s="17" t="s">
        <v>112</v>
      </c>
    </row>
    <row r="22" spans="1:19" s="16" customFormat="1" ht="12.75">
      <c r="A22" s="144" t="s">
        <v>643</v>
      </c>
      <c r="B22" s="557" t="s">
        <v>763</v>
      </c>
      <c r="C22" s="557" t="s">
        <v>528</v>
      </c>
      <c r="D22" s="557" t="s">
        <v>528</v>
      </c>
      <c r="E22" s="557" t="s">
        <v>528</v>
      </c>
      <c r="F22" s="17" t="s">
        <v>133</v>
      </c>
      <c r="G22" s="13" t="s">
        <v>106</v>
      </c>
      <c r="H22" s="13" t="s">
        <v>107</v>
      </c>
      <c r="I22" s="14" t="s">
        <v>108</v>
      </c>
      <c r="J22" s="167">
        <v>40</v>
      </c>
      <c r="K22" s="39" t="s">
        <v>109</v>
      </c>
      <c r="L22" s="558" t="s">
        <v>110</v>
      </c>
      <c r="M22" s="558"/>
      <c r="N22" s="558"/>
      <c r="O22" s="15">
        <v>40140</v>
      </c>
      <c r="P22" s="14" t="s">
        <v>111</v>
      </c>
      <c r="Q22" s="15" t="s">
        <v>692</v>
      </c>
      <c r="R22" s="39" t="s">
        <v>692</v>
      </c>
      <c r="S22" s="17" t="s">
        <v>112</v>
      </c>
    </row>
    <row r="23" spans="1:19" s="16" customFormat="1" ht="12.75">
      <c r="A23" s="144" t="s">
        <v>644</v>
      </c>
      <c r="B23" s="557" t="s">
        <v>1019</v>
      </c>
      <c r="C23" s="557" t="s">
        <v>529</v>
      </c>
      <c r="D23" s="557" t="s">
        <v>529</v>
      </c>
      <c r="E23" s="557" t="s">
        <v>529</v>
      </c>
      <c r="F23" s="17" t="s">
        <v>226</v>
      </c>
      <c r="G23" s="13" t="s">
        <v>123</v>
      </c>
      <c r="H23" s="13" t="s">
        <v>124</v>
      </c>
      <c r="I23" s="14" t="s">
        <v>108</v>
      </c>
      <c r="J23" s="167">
        <v>40</v>
      </c>
      <c r="K23" s="39" t="s">
        <v>109</v>
      </c>
      <c r="L23" s="558" t="s">
        <v>110</v>
      </c>
      <c r="M23" s="558"/>
      <c r="N23" s="558"/>
      <c r="O23" s="15">
        <v>39905</v>
      </c>
      <c r="P23" s="14" t="s">
        <v>111</v>
      </c>
      <c r="Q23" s="15" t="s">
        <v>692</v>
      </c>
      <c r="R23" s="39" t="s">
        <v>692</v>
      </c>
      <c r="S23" s="17" t="s">
        <v>112</v>
      </c>
    </row>
    <row r="24" spans="1:19" s="16" customFormat="1" ht="12.75">
      <c r="A24" s="144" t="s">
        <v>645</v>
      </c>
      <c r="B24" s="557" t="s">
        <v>525</v>
      </c>
      <c r="C24" s="557" t="s">
        <v>530</v>
      </c>
      <c r="D24" s="557" t="s">
        <v>530</v>
      </c>
      <c r="E24" s="557" t="s">
        <v>530</v>
      </c>
      <c r="F24" s="17" t="s">
        <v>304</v>
      </c>
      <c r="G24" s="13" t="s">
        <v>123</v>
      </c>
      <c r="H24" s="13" t="s">
        <v>170</v>
      </c>
      <c r="I24" s="14" t="s">
        <v>108</v>
      </c>
      <c r="J24" s="167">
        <v>40</v>
      </c>
      <c r="K24" s="39" t="s">
        <v>109</v>
      </c>
      <c r="L24" s="558" t="s">
        <v>125</v>
      </c>
      <c r="M24" s="558"/>
      <c r="N24" s="558"/>
      <c r="O24" s="15">
        <v>30372</v>
      </c>
      <c r="P24" s="14" t="s">
        <v>111</v>
      </c>
      <c r="Q24" s="15" t="s">
        <v>692</v>
      </c>
      <c r="R24" s="39" t="s">
        <v>692</v>
      </c>
      <c r="S24" s="17" t="s">
        <v>112</v>
      </c>
    </row>
    <row r="25" spans="1:19" s="16" customFormat="1" ht="12.75">
      <c r="A25" s="144" t="s">
        <v>646</v>
      </c>
      <c r="B25" s="557" t="s">
        <v>526</v>
      </c>
      <c r="C25" s="557" t="s">
        <v>530</v>
      </c>
      <c r="D25" s="557" t="s">
        <v>530</v>
      </c>
      <c r="E25" s="557" t="s">
        <v>530</v>
      </c>
      <c r="F25" s="17" t="s">
        <v>331</v>
      </c>
      <c r="G25" s="13" t="s">
        <v>123</v>
      </c>
      <c r="H25" s="13" t="s">
        <v>124</v>
      </c>
      <c r="I25" s="14" t="s">
        <v>108</v>
      </c>
      <c r="J25" s="167">
        <v>40</v>
      </c>
      <c r="K25" s="39" t="s">
        <v>109</v>
      </c>
      <c r="L25" s="558" t="s">
        <v>125</v>
      </c>
      <c r="M25" s="558"/>
      <c r="N25" s="558"/>
      <c r="O25" s="15" t="s">
        <v>332</v>
      </c>
      <c r="P25" s="14" t="s">
        <v>111</v>
      </c>
      <c r="Q25" s="15" t="s">
        <v>692</v>
      </c>
      <c r="R25" s="39" t="s">
        <v>692</v>
      </c>
      <c r="S25" s="17" t="s">
        <v>112</v>
      </c>
    </row>
    <row r="26" spans="1:19" s="16" customFormat="1" ht="12.75">
      <c r="A26" s="144" t="s">
        <v>647</v>
      </c>
      <c r="B26" s="557" t="s">
        <v>1044</v>
      </c>
      <c r="C26" s="557" t="s">
        <v>531</v>
      </c>
      <c r="D26" s="557" t="s">
        <v>531</v>
      </c>
      <c r="E26" s="557" t="s">
        <v>531</v>
      </c>
      <c r="F26" s="17" t="s">
        <v>231</v>
      </c>
      <c r="G26" s="13" t="s">
        <v>106</v>
      </c>
      <c r="H26" s="13" t="s">
        <v>107</v>
      </c>
      <c r="I26" s="14" t="s">
        <v>108</v>
      </c>
      <c r="J26" s="167">
        <v>40</v>
      </c>
      <c r="K26" s="39" t="s">
        <v>109</v>
      </c>
      <c r="L26" s="558" t="s">
        <v>110</v>
      </c>
      <c r="M26" s="558"/>
      <c r="N26" s="558"/>
      <c r="O26" s="15">
        <v>40249</v>
      </c>
      <c r="P26" s="14" t="s">
        <v>111</v>
      </c>
      <c r="Q26" s="15" t="s">
        <v>692</v>
      </c>
      <c r="R26" s="39" t="s">
        <v>692</v>
      </c>
      <c r="S26" s="17" t="s">
        <v>112</v>
      </c>
    </row>
    <row r="27" spans="1:19" s="16" customFormat="1" ht="12.75">
      <c r="A27" s="144" t="s">
        <v>648</v>
      </c>
      <c r="B27" s="557" t="s">
        <v>1393</v>
      </c>
      <c r="C27" s="557" t="s">
        <v>532</v>
      </c>
      <c r="D27" s="557" t="s">
        <v>532</v>
      </c>
      <c r="E27" s="557" t="s">
        <v>532</v>
      </c>
      <c r="F27" s="17" t="s">
        <v>319</v>
      </c>
      <c r="G27" s="13" t="s">
        <v>123</v>
      </c>
      <c r="H27" s="13" t="s">
        <v>124</v>
      </c>
      <c r="I27" s="14" t="s">
        <v>171</v>
      </c>
      <c r="J27" s="167">
        <v>40</v>
      </c>
      <c r="K27" s="39" t="s">
        <v>109</v>
      </c>
      <c r="L27" s="558" t="s">
        <v>125</v>
      </c>
      <c r="M27" s="558"/>
      <c r="N27" s="558"/>
      <c r="O27" s="15">
        <v>38175</v>
      </c>
      <c r="P27" s="14" t="s">
        <v>111</v>
      </c>
      <c r="Q27" s="15" t="s">
        <v>692</v>
      </c>
      <c r="R27" s="39" t="s">
        <v>692</v>
      </c>
      <c r="S27" s="17" t="s">
        <v>112</v>
      </c>
    </row>
    <row r="28" spans="1:19" s="16" customFormat="1" ht="12.75">
      <c r="A28" s="144" t="s">
        <v>649</v>
      </c>
      <c r="B28" s="557" t="s">
        <v>512</v>
      </c>
      <c r="C28" s="557" t="s">
        <v>534</v>
      </c>
      <c r="D28" s="557" t="s">
        <v>534</v>
      </c>
      <c r="E28" s="557" t="s">
        <v>534</v>
      </c>
      <c r="F28" s="17" t="s">
        <v>235</v>
      </c>
      <c r="G28" s="13" t="s">
        <v>123</v>
      </c>
      <c r="H28" s="13" t="s">
        <v>124</v>
      </c>
      <c r="I28" s="14" t="s">
        <v>152</v>
      </c>
      <c r="J28" s="167">
        <v>40</v>
      </c>
      <c r="K28" s="39" t="s">
        <v>109</v>
      </c>
      <c r="L28" s="558" t="s">
        <v>125</v>
      </c>
      <c r="M28" s="558"/>
      <c r="N28" s="558"/>
      <c r="O28" s="15">
        <v>29290</v>
      </c>
      <c r="P28" s="14" t="s">
        <v>111</v>
      </c>
      <c r="Q28" s="15" t="s">
        <v>692</v>
      </c>
      <c r="R28" s="39" t="s">
        <v>692</v>
      </c>
      <c r="S28" s="17" t="s">
        <v>112</v>
      </c>
    </row>
    <row r="29" spans="1:19" s="16" customFormat="1" ht="12.75">
      <c r="A29" s="144" t="s">
        <v>650</v>
      </c>
      <c r="B29" s="557" t="s">
        <v>527</v>
      </c>
      <c r="C29" s="557" t="s">
        <v>535</v>
      </c>
      <c r="D29" s="557" t="s">
        <v>535</v>
      </c>
      <c r="E29" s="557" t="s">
        <v>535</v>
      </c>
      <c r="F29" s="17" t="s">
        <v>308</v>
      </c>
      <c r="G29" s="13" t="s">
        <v>106</v>
      </c>
      <c r="H29" s="13" t="s">
        <v>107</v>
      </c>
      <c r="I29" s="14" t="s">
        <v>139</v>
      </c>
      <c r="J29" s="167">
        <v>40</v>
      </c>
      <c r="K29" s="39" t="s">
        <v>109</v>
      </c>
      <c r="L29" s="558" t="s">
        <v>125</v>
      </c>
      <c r="M29" s="558"/>
      <c r="N29" s="558"/>
      <c r="O29" s="15">
        <v>40035</v>
      </c>
      <c r="P29" s="14" t="s">
        <v>111</v>
      </c>
      <c r="Q29" s="15" t="s">
        <v>692</v>
      </c>
      <c r="R29" s="39" t="s">
        <v>692</v>
      </c>
      <c r="S29" s="17" t="s">
        <v>112</v>
      </c>
    </row>
    <row r="30" spans="1:19" s="16" customFormat="1" ht="12.75">
      <c r="A30" s="144" t="s">
        <v>651</v>
      </c>
      <c r="B30" s="557" t="s">
        <v>1083</v>
      </c>
      <c r="C30" s="557" t="s">
        <v>537</v>
      </c>
      <c r="D30" s="557" t="s">
        <v>537</v>
      </c>
      <c r="E30" s="557" t="s">
        <v>537</v>
      </c>
      <c r="F30" s="17" t="s">
        <v>238</v>
      </c>
      <c r="G30" s="13" t="s">
        <v>123</v>
      </c>
      <c r="H30" s="13" t="s">
        <v>170</v>
      </c>
      <c r="I30" s="14" t="s">
        <v>108</v>
      </c>
      <c r="J30" s="167">
        <v>40</v>
      </c>
      <c r="K30" s="39" t="s">
        <v>109</v>
      </c>
      <c r="L30" s="558" t="s">
        <v>125</v>
      </c>
      <c r="M30" s="558"/>
      <c r="N30" s="558"/>
      <c r="O30" s="15">
        <v>32782</v>
      </c>
      <c r="P30" s="14" t="s">
        <v>111</v>
      </c>
      <c r="Q30" s="15" t="s">
        <v>692</v>
      </c>
      <c r="R30" s="39" t="s">
        <v>692</v>
      </c>
      <c r="S30" s="17" t="s">
        <v>112</v>
      </c>
    </row>
    <row r="31" spans="1:19" s="16" customFormat="1" ht="12.75">
      <c r="A31" s="144" t="s">
        <v>652</v>
      </c>
      <c r="B31" s="557" t="s">
        <v>1106</v>
      </c>
      <c r="C31" s="557" t="s">
        <v>538</v>
      </c>
      <c r="D31" s="557" t="s">
        <v>538</v>
      </c>
      <c r="E31" s="557" t="s">
        <v>538</v>
      </c>
      <c r="F31" s="17" t="s">
        <v>243</v>
      </c>
      <c r="G31" s="13" t="s">
        <v>106</v>
      </c>
      <c r="H31" s="13" t="s">
        <v>107</v>
      </c>
      <c r="I31" s="14" t="s">
        <v>108</v>
      </c>
      <c r="J31" s="167">
        <v>40</v>
      </c>
      <c r="K31" s="39" t="s">
        <v>109</v>
      </c>
      <c r="L31" s="558" t="s">
        <v>110</v>
      </c>
      <c r="M31" s="558"/>
      <c r="N31" s="558"/>
      <c r="O31" s="15">
        <v>40120</v>
      </c>
      <c r="P31" s="14" t="s">
        <v>111</v>
      </c>
      <c r="Q31" s="15" t="s">
        <v>692</v>
      </c>
      <c r="R31" s="39" t="s">
        <v>692</v>
      </c>
      <c r="S31" s="17" t="s">
        <v>112</v>
      </c>
    </row>
    <row r="32" spans="1:19" s="16" customFormat="1" ht="12.75">
      <c r="A32" s="144" t="s">
        <v>653</v>
      </c>
      <c r="B32" s="557" t="s">
        <v>1127</v>
      </c>
      <c r="C32" s="557" t="s">
        <v>539</v>
      </c>
      <c r="D32" s="557" t="s">
        <v>539</v>
      </c>
      <c r="E32" s="557" t="s">
        <v>539</v>
      </c>
      <c r="F32" s="17" t="s">
        <v>249</v>
      </c>
      <c r="G32" s="13" t="s">
        <v>106</v>
      </c>
      <c r="H32" s="13" t="s">
        <v>107</v>
      </c>
      <c r="I32" s="14" t="s">
        <v>171</v>
      </c>
      <c r="J32" s="167">
        <v>40</v>
      </c>
      <c r="K32" s="39" t="s">
        <v>109</v>
      </c>
      <c r="L32" s="558" t="s">
        <v>125</v>
      </c>
      <c r="M32" s="558"/>
      <c r="N32" s="558"/>
      <c r="O32" s="15">
        <v>38904</v>
      </c>
      <c r="P32" s="14" t="s">
        <v>111</v>
      </c>
      <c r="Q32" s="15" t="s">
        <v>692</v>
      </c>
      <c r="R32" s="39" t="s">
        <v>692</v>
      </c>
      <c r="S32" s="17" t="s">
        <v>112</v>
      </c>
    </row>
    <row r="33" spans="1:19" s="16" customFormat="1" ht="12.75">
      <c r="A33" s="144" t="s">
        <v>654</v>
      </c>
      <c r="B33" s="557" t="s">
        <v>250</v>
      </c>
      <c r="C33" s="557" t="s">
        <v>540</v>
      </c>
      <c r="D33" s="557" t="s">
        <v>540</v>
      </c>
      <c r="E33" s="557" t="s">
        <v>540</v>
      </c>
      <c r="F33" s="17" t="s">
        <v>252</v>
      </c>
      <c r="G33" s="13" t="s">
        <v>123</v>
      </c>
      <c r="H33" s="13" t="s">
        <v>124</v>
      </c>
      <c r="I33" s="14" t="s">
        <v>108</v>
      </c>
      <c r="J33" s="167">
        <v>40</v>
      </c>
      <c r="K33" s="39" t="s">
        <v>109</v>
      </c>
      <c r="L33" s="558" t="s">
        <v>110</v>
      </c>
      <c r="M33" s="558"/>
      <c r="N33" s="558"/>
      <c r="O33" s="15">
        <v>40577</v>
      </c>
      <c r="P33" s="14" t="s">
        <v>111</v>
      </c>
      <c r="Q33" s="15">
        <v>40666</v>
      </c>
      <c r="R33" s="39" t="s">
        <v>253</v>
      </c>
      <c r="S33" s="17" t="s">
        <v>112</v>
      </c>
    </row>
    <row r="34" spans="1:19" s="16" customFormat="1" ht="12.75">
      <c r="A34" s="144" t="s">
        <v>655</v>
      </c>
      <c r="B34" s="557" t="s">
        <v>1139</v>
      </c>
      <c r="C34" s="557" t="s">
        <v>513</v>
      </c>
      <c r="D34" s="557" t="s">
        <v>513</v>
      </c>
      <c r="E34" s="557" t="s">
        <v>513</v>
      </c>
      <c r="F34" s="17">
        <v>1805820</v>
      </c>
      <c r="G34" s="13" t="s">
        <v>106</v>
      </c>
      <c r="H34" s="13" t="s">
        <v>107</v>
      </c>
      <c r="I34" s="14" t="s">
        <v>108</v>
      </c>
      <c r="J34" s="167">
        <v>40</v>
      </c>
      <c r="K34" s="39" t="s">
        <v>109</v>
      </c>
      <c r="L34" s="558" t="s">
        <v>110</v>
      </c>
      <c r="M34" s="558"/>
      <c r="N34" s="558"/>
      <c r="O34" s="15">
        <v>40399</v>
      </c>
      <c r="P34" s="14" t="s">
        <v>111</v>
      </c>
      <c r="Q34" s="15" t="s">
        <v>692</v>
      </c>
      <c r="R34" s="39" t="s">
        <v>692</v>
      </c>
      <c r="S34" s="17" t="s">
        <v>112</v>
      </c>
    </row>
    <row r="35" spans="1:19" s="16" customFormat="1" ht="12.75">
      <c r="A35" s="144" t="s">
        <v>656</v>
      </c>
      <c r="B35" s="557" t="s">
        <v>528</v>
      </c>
      <c r="C35" s="557" t="s">
        <v>514</v>
      </c>
      <c r="D35" s="557" t="s">
        <v>514</v>
      </c>
      <c r="E35" s="557" t="s">
        <v>514</v>
      </c>
      <c r="F35" s="17" t="s">
        <v>260</v>
      </c>
      <c r="G35" s="13" t="s">
        <v>123</v>
      </c>
      <c r="H35" s="13" t="s">
        <v>124</v>
      </c>
      <c r="I35" s="14" t="s">
        <v>152</v>
      </c>
      <c r="J35" s="167">
        <v>40</v>
      </c>
      <c r="K35" s="39" t="s">
        <v>109</v>
      </c>
      <c r="L35" s="558" t="s">
        <v>125</v>
      </c>
      <c r="M35" s="558"/>
      <c r="N35" s="558"/>
      <c r="O35" s="15">
        <v>34100</v>
      </c>
      <c r="P35" s="14" t="s">
        <v>111</v>
      </c>
      <c r="Q35" s="15" t="s">
        <v>692</v>
      </c>
      <c r="R35" s="39" t="s">
        <v>692</v>
      </c>
      <c r="S35" s="17" t="s">
        <v>112</v>
      </c>
    </row>
    <row r="36" spans="1:19" s="16" customFormat="1" ht="12.75">
      <c r="A36" s="144" t="s">
        <v>657</v>
      </c>
      <c r="B36" s="557" t="s">
        <v>772</v>
      </c>
      <c r="C36" s="557" t="s">
        <v>516</v>
      </c>
      <c r="D36" s="557" t="s">
        <v>516</v>
      </c>
      <c r="E36" s="557" t="s">
        <v>516</v>
      </c>
      <c r="F36" s="17" t="s">
        <v>138</v>
      </c>
      <c r="G36" s="13" t="s">
        <v>106</v>
      </c>
      <c r="H36" s="13" t="s">
        <v>107</v>
      </c>
      <c r="I36" s="14" t="s">
        <v>139</v>
      </c>
      <c r="J36" s="167">
        <v>40</v>
      </c>
      <c r="K36" s="39" t="s">
        <v>109</v>
      </c>
      <c r="L36" s="558" t="s">
        <v>110</v>
      </c>
      <c r="M36" s="558"/>
      <c r="N36" s="558"/>
      <c r="O36" s="15">
        <v>40164</v>
      </c>
      <c r="P36" s="14" t="s">
        <v>111</v>
      </c>
      <c r="Q36" s="15" t="s">
        <v>692</v>
      </c>
      <c r="R36" s="39" t="s">
        <v>692</v>
      </c>
      <c r="S36" s="17" t="s">
        <v>112</v>
      </c>
    </row>
    <row r="37" spans="1:19" s="16" customFormat="1" ht="12.75">
      <c r="A37" s="144" t="s">
        <v>658</v>
      </c>
      <c r="B37" s="557" t="s">
        <v>794</v>
      </c>
      <c r="C37" s="557" t="s">
        <v>517</v>
      </c>
      <c r="D37" s="557" t="s">
        <v>517</v>
      </c>
      <c r="E37" s="557" t="s">
        <v>517</v>
      </c>
      <c r="F37" s="17" t="s">
        <v>144</v>
      </c>
      <c r="G37" s="13" t="s">
        <v>106</v>
      </c>
      <c r="H37" s="13" t="s">
        <v>107</v>
      </c>
      <c r="I37" s="14" t="s">
        <v>108</v>
      </c>
      <c r="J37" s="167">
        <v>40</v>
      </c>
      <c r="K37" s="39" t="s">
        <v>109</v>
      </c>
      <c r="L37" s="558" t="s">
        <v>110</v>
      </c>
      <c r="M37" s="558"/>
      <c r="N37" s="558"/>
      <c r="O37" s="15">
        <v>40241</v>
      </c>
      <c r="P37" s="14" t="s">
        <v>111</v>
      </c>
      <c r="Q37" s="15" t="s">
        <v>692</v>
      </c>
      <c r="R37" s="39" t="s">
        <v>692</v>
      </c>
      <c r="S37" s="17" t="s">
        <v>112</v>
      </c>
    </row>
    <row r="38" spans="1:19" s="16" customFormat="1" ht="12.75">
      <c r="A38" s="144" t="s">
        <v>659</v>
      </c>
      <c r="B38" s="557" t="s">
        <v>149</v>
      </c>
      <c r="C38" s="557" t="s">
        <v>523</v>
      </c>
      <c r="D38" s="557" t="s">
        <v>523</v>
      </c>
      <c r="E38" s="557" t="s">
        <v>523</v>
      </c>
      <c r="F38" s="17" t="s">
        <v>151</v>
      </c>
      <c r="G38" s="13" t="s">
        <v>106</v>
      </c>
      <c r="H38" s="13" t="s">
        <v>107</v>
      </c>
      <c r="I38" s="14" t="s">
        <v>152</v>
      </c>
      <c r="J38" s="167">
        <v>40</v>
      </c>
      <c r="K38" s="39" t="s">
        <v>109</v>
      </c>
      <c r="L38" s="558" t="s">
        <v>125</v>
      </c>
      <c r="M38" s="558"/>
      <c r="N38" s="558"/>
      <c r="O38" s="15">
        <v>38201</v>
      </c>
      <c r="P38" s="14" t="s">
        <v>111</v>
      </c>
      <c r="Q38" s="15" t="s">
        <v>692</v>
      </c>
      <c r="R38" s="39" t="s">
        <v>692</v>
      </c>
      <c r="S38" s="17" t="s">
        <v>148</v>
      </c>
    </row>
    <row r="39" spans="1:19" s="16" customFormat="1" ht="12.75">
      <c r="A39" s="144" t="s">
        <v>660</v>
      </c>
      <c r="B39" s="557" t="s">
        <v>529</v>
      </c>
      <c r="C39" s="557" t="s">
        <v>527</v>
      </c>
      <c r="D39" s="557" t="s">
        <v>527</v>
      </c>
      <c r="E39" s="557" t="s">
        <v>527</v>
      </c>
      <c r="F39" s="17" t="s">
        <v>162</v>
      </c>
      <c r="G39" s="13" t="s">
        <v>106</v>
      </c>
      <c r="H39" s="13" t="s">
        <v>124</v>
      </c>
      <c r="I39" s="14" t="s">
        <v>152</v>
      </c>
      <c r="J39" s="167">
        <v>40</v>
      </c>
      <c r="K39" s="39" t="s">
        <v>109</v>
      </c>
      <c r="L39" s="558" t="s">
        <v>125</v>
      </c>
      <c r="M39" s="558"/>
      <c r="N39" s="558"/>
      <c r="O39" s="15">
        <v>28858</v>
      </c>
      <c r="P39" s="14" t="s">
        <v>111</v>
      </c>
      <c r="Q39" s="15" t="s">
        <v>692</v>
      </c>
      <c r="R39" s="39" t="s">
        <v>692</v>
      </c>
      <c r="S39" s="17" t="s">
        <v>112</v>
      </c>
    </row>
    <row r="40" spans="1:19" s="16" customFormat="1" ht="12.75">
      <c r="A40" s="144" t="s">
        <v>661</v>
      </c>
      <c r="B40" s="557" t="s">
        <v>78</v>
      </c>
      <c r="C40" s="557" t="s">
        <v>527</v>
      </c>
      <c r="D40" s="557" t="s">
        <v>527</v>
      </c>
      <c r="E40" s="557" t="s">
        <v>527</v>
      </c>
      <c r="F40" s="17" t="s">
        <v>335</v>
      </c>
      <c r="G40" s="13" t="s">
        <v>106</v>
      </c>
      <c r="H40" s="13" t="s">
        <v>107</v>
      </c>
      <c r="I40" s="14" t="s">
        <v>139</v>
      </c>
      <c r="J40" s="167">
        <v>40</v>
      </c>
      <c r="K40" s="39" t="s">
        <v>109</v>
      </c>
      <c r="L40" s="558" t="s">
        <v>125</v>
      </c>
      <c r="M40" s="558"/>
      <c r="N40" s="558"/>
      <c r="O40" s="15">
        <v>37426</v>
      </c>
      <c r="P40" s="14" t="s">
        <v>111</v>
      </c>
      <c r="Q40" s="15" t="s">
        <v>692</v>
      </c>
      <c r="R40" s="39" t="s">
        <v>692</v>
      </c>
      <c r="S40" s="17" t="s">
        <v>112</v>
      </c>
    </row>
    <row r="41" spans="1:19" s="16" customFormat="1" ht="12.75">
      <c r="A41" s="144" t="s">
        <v>662</v>
      </c>
      <c r="B41" s="557" t="s">
        <v>81</v>
      </c>
      <c r="C41" s="557" t="s">
        <v>527</v>
      </c>
      <c r="D41" s="557" t="s">
        <v>527</v>
      </c>
      <c r="E41" s="557" t="s">
        <v>527</v>
      </c>
      <c r="F41" s="17" t="s">
        <v>340</v>
      </c>
      <c r="G41" s="13" t="s">
        <v>123</v>
      </c>
      <c r="H41" s="13" t="s">
        <v>124</v>
      </c>
      <c r="I41" s="14" t="s">
        <v>139</v>
      </c>
      <c r="J41" s="167">
        <v>40</v>
      </c>
      <c r="K41" s="39" t="s">
        <v>109</v>
      </c>
      <c r="L41" s="558" t="s">
        <v>110</v>
      </c>
      <c r="M41" s="558"/>
      <c r="N41" s="558"/>
      <c r="O41" s="15">
        <v>39904</v>
      </c>
      <c r="P41" s="14" t="s">
        <v>111</v>
      </c>
      <c r="Q41" s="15" t="s">
        <v>692</v>
      </c>
      <c r="R41" s="39" t="s">
        <v>692</v>
      </c>
      <c r="S41" s="17" t="s">
        <v>112</v>
      </c>
    </row>
    <row r="42" spans="1:19" s="16" customFormat="1" ht="12.75">
      <c r="A42" s="144" t="s">
        <v>663</v>
      </c>
      <c r="B42" s="557" t="s">
        <v>531</v>
      </c>
      <c r="C42" s="557" t="s">
        <v>533</v>
      </c>
      <c r="D42" s="557" t="s">
        <v>533</v>
      </c>
      <c r="E42" s="557" t="s">
        <v>533</v>
      </c>
      <c r="F42" s="17" t="s">
        <v>244</v>
      </c>
      <c r="G42" s="13" t="s">
        <v>106</v>
      </c>
      <c r="H42" s="13" t="s">
        <v>124</v>
      </c>
      <c r="I42" s="14" t="s">
        <v>152</v>
      </c>
      <c r="J42" s="167">
        <v>40</v>
      </c>
      <c r="K42" s="39" t="s">
        <v>109</v>
      </c>
      <c r="L42" s="558" t="s">
        <v>125</v>
      </c>
      <c r="M42" s="558"/>
      <c r="N42" s="558"/>
      <c r="O42" s="15">
        <v>28929</v>
      </c>
      <c r="P42" s="14" t="s">
        <v>111</v>
      </c>
      <c r="Q42" s="15">
        <v>40597</v>
      </c>
      <c r="R42" s="39" t="s">
        <v>245</v>
      </c>
      <c r="S42" s="17" t="s">
        <v>112</v>
      </c>
    </row>
    <row r="43" spans="1:19" s="16" customFormat="1" ht="12.75">
      <c r="A43" s="144" t="s">
        <v>664</v>
      </c>
      <c r="B43" s="557" t="s">
        <v>1194</v>
      </c>
      <c r="C43" s="557" t="s">
        <v>536</v>
      </c>
      <c r="D43" s="557" t="s">
        <v>536</v>
      </c>
      <c r="E43" s="557" t="s">
        <v>536</v>
      </c>
      <c r="F43" s="17" t="s">
        <v>262</v>
      </c>
      <c r="G43" s="13" t="s">
        <v>106</v>
      </c>
      <c r="H43" s="13" t="s">
        <v>107</v>
      </c>
      <c r="I43" s="14" t="s">
        <v>139</v>
      </c>
      <c r="J43" s="167">
        <v>40</v>
      </c>
      <c r="K43" s="39" t="s">
        <v>109</v>
      </c>
      <c r="L43" s="558" t="s">
        <v>125</v>
      </c>
      <c r="M43" s="558"/>
      <c r="N43" s="558"/>
      <c r="O43" s="15">
        <v>39114</v>
      </c>
      <c r="P43" s="14" t="s">
        <v>111</v>
      </c>
      <c r="Q43" s="15" t="s">
        <v>692</v>
      </c>
      <c r="R43" s="39" t="s">
        <v>692</v>
      </c>
      <c r="S43" s="17" t="s">
        <v>148</v>
      </c>
    </row>
    <row r="44" spans="1:19" s="16" customFormat="1" ht="12.75">
      <c r="A44" s="144" t="s">
        <v>665</v>
      </c>
      <c r="B44" s="557" t="s">
        <v>955</v>
      </c>
      <c r="C44" s="557" t="s">
        <v>541</v>
      </c>
      <c r="D44" s="557" t="s">
        <v>541</v>
      </c>
      <c r="E44" s="557" t="s">
        <v>541</v>
      </c>
      <c r="F44" s="17">
        <v>1800062</v>
      </c>
      <c r="G44" s="13" t="s">
        <v>123</v>
      </c>
      <c r="H44" s="13" t="s">
        <v>124</v>
      </c>
      <c r="I44" s="14" t="s">
        <v>108</v>
      </c>
      <c r="J44" s="167">
        <v>40</v>
      </c>
      <c r="K44" s="39" t="s">
        <v>109</v>
      </c>
      <c r="L44" s="558" t="s">
        <v>110</v>
      </c>
      <c r="M44" s="558"/>
      <c r="N44" s="558"/>
      <c r="O44" s="15">
        <v>40379</v>
      </c>
      <c r="P44" s="14" t="s">
        <v>111</v>
      </c>
      <c r="Q44" s="15" t="s">
        <v>692</v>
      </c>
      <c r="R44" s="39" t="s">
        <v>692</v>
      </c>
      <c r="S44" s="17" t="s">
        <v>112</v>
      </c>
    </row>
    <row r="45" spans="1:19" s="16" customFormat="1" ht="12.75">
      <c r="A45" s="144" t="s">
        <v>666</v>
      </c>
      <c r="B45" s="557" t="s">
        <v>532</v>
      </c>
      <c r="C45" s="557" t="s">
        <v>533</v>
      </c>
      <c r="D45" s="557" t="s">
        <v>533</v>
      </c>
      <c r="E45" s="557" t="s">
        <v>533</v>
      </c>
      <c r="F45" s="17" t="s">
        <v>268</v>
      </c>
      <c r="G45" s="13" t="s">
        <v>123</v>
      </c>
      <c r="H45" s="13" t="s">
        <v>194</v>
      </c>
      <c r="I45" s="14" t="s">
        <v>195</v>
      </c>
      <c r="J45" s="167">
        <v>40</v>
      </c>
      <c r="K45" s="39" t="s">
        <v>109</v>
      </c>
      <c r="L45" s="558" t="s">
        <v>125</v>
      </c>
      <c r="M45" s="558"/>
      <c r="N45" s="558"/>
      <c r="O45" s="15">
        <v>31625</v>
      </c>
      <c r="P45" s="14" t="s">
        <v>269</v>
      </c>
      <c r="Q45" s="15" t="s">
        <v>692</v>
      </c>
      <c r="R45" s="39" t="s">
        <v>692</v>
      </c>
      <c r="S45" s="17" t="s">
        <v>112</v>
      </c>
    </row>
    <row r="46" spans="1:19" s="16" customFormat="1" ht="12.75">
      <c r="A46" s="144" t="s">
        <v>667</v>
      </c>
      <c r="B46" s="557" t="s">
        <v>1212</v>
      </c>
      <c r="C46" s="557" t="s">
        <v>536</v>
      </c>
      <c r="D46" s="557" t="s">
        <v>536</v>
      </c>
      <c r="E46" s="557" t="s">
        <v>536</v>
      </c>
      <c r="F46" s="17" t="s">
        <v>276</v>
      </c>
      <c r="G46" s="13" t="s">
        <v>123</v>
      </c>
      <c r="H46" s="13" t="s">
        <v>124</v>
      </c>
      <c r="I46" s="14" t="s">
        <v>139</v>
      </c>
      <c r="J46" s="167">
        <v>40</v>
      </c>
      <c r="K46" s="39" t="s">
        <v>109</v>
      </c>
      <c r="L46" s="558" t="s">
        <v>110</v>
      </c>
      <c r="M46" s="558"/>
      <c r="N46" s="558"/>
      <c r="O46" s="15">
        <v>38943</v>
      </c>
      <c r="P46" s="14" t="s">
        <v>111</v>
      </c>
      <c r="Q46" s="15" t="s">
        <v>692</v>
      </c>
      <c r="R46" s="39" t="s">
        <v>692</v>
      </c>
      <c r="S46" s="17" t="s">
        <v>112</v>
      </c>
    </row>
    <row r="47" spans="1:19" s="16" customFormat="1" ht="12.75">
      <c r="A47" s="144" t="s">
        <v>668</v>
      </c>
      <c r="B47" s="557" t="s">
        <v>535</v>
      </c>
      <c r="C47" s="557" t="s">
        <v>541</v>
      </c>
      <c r="D47" s="557" t="s">
        <v>541</v>
      </c>
      <c r="E47" s="557" t="s">
        <v>541</v>
      </c>
      <c r="F47" s="17" t="s">
        <v>280</v>
      </c>
      <c r="G47" s="13" t="s">
        <v>106</v>
      </c>
      <c r="H47" s="13" t="s">
        <v>124</v>
      </c>
      <c r="I47" s="14" t="s">
        <v>152</v>
      </c>
      <c r="J47" s="167">
        <v>40</v>
      </c>
      <c r="K47" s="39" t="s">
        <v>109</v>
      </c>
      <c r="L47" s="558" t="s">
        <v>125</v>
      </c>
      <c r="M47" s="558"/>
      <c r="N47" s="558"/>
      <c r="O47" s="15">
        <v>31625</v>
      </c>
      <c r="P47" s="14" t="s">
        <v>111</v>
      </c>
      <c r="Q47" s="15" t="s">
        <v>692</v>
      </c>
      <c r="R47" s="39" t="s">
        <v>692</v>
      </c>
      <c r="S47" s="17" t="s">
        <v>112</v>
      </c>
    </row>
    <row r="48" spans="1:19" s="16" customFormat="1" ht="12.75">
      <c r="A48" s="144" t="s">
        <v>669</v>
      </c>
      <c r="B48" s="557" t="s">
        <v>1257</v>
      </c>
      <c r="C48" s="557" t="e">
        <v>#REF!</v>
      </c>
      <c r="D48" s="557" t="e">
        <v>#REF!</v>
      </c>
      <c r="E48" s="557" t="e">
        <v>#REF!</v>
      </c>
      <c r="F48" s="17" t="s">
        <v>284</v>
      </c>
      <c r="G48" s="13" t="s">
        <v>106</v>
      </c>
      <c r="H48" s="13" t="s">
        <v>107</v>
      </c>
      <c r="I48" s="14" t="s">
        <v>139</v>
      </c>
      <c r="J48" s="167">
        <v>40</v>
      </c>
      <c r="K48" s="39" t="s">
        <v>109</v>
      </c>
      <c r="L48" s="558" t="s">
        <v>125</v>
      </c>
      <c r="M48" s="558"/>
      <c r="N48" s="558"/>
      <c r="O48" s="15">
        <v>38707</v>
      </c>
      <c r="P48" s="14" t="s">
        <v>111</v>
      </c>
      <c r="Q48" s="15" t="s">
        <v>692</v>
      </c>
      <c r="R48" s="39" t="s">
        <v>692</v>
      </c>
      <c r="S48" s="17" t="s">
        <v>112</v>
      </c>
    </row>
    <row r="49" spans="1:19" s="16" customFormat="1" ht="12.75">
      <c r="A49" s="144" t="s">
        <v>670</v>
      </c>
      <c r="B49" s="557" t="s">
        <v>537</v>
      </c>
      <c r="C49" s="557" t="e">
        <v>#REF!</v>
      </c>
      <c r="D49" s="557" t="e">
        <v>#REF!</v>
      </c>
      <c r="E49" s="557" t="e">
        <v>#REF!</v>
      </c>
      <c r="F49" s="17" t="s">
        <v>288</v>
      </c>
      <c r="G49" s="13" t="s">
        <v>123</v>
      </c>
      <c r="H49" s="13" t="s">
        <v>170</v>
      </c>
      <c r="I49" s="14" t="s">
        <v>108</v>
      </c>
      <c r="J49" s="167">
        <v>40</v>
      </c>
      <c r="K49" s="39" t="s">
        <v>109</v>
      </c>
      <c r="L49" s="558" t="s">
        <v>125</v>
      </c>
      <c r="M49" s="558"/>
      <c r="N49" s="558"/>
      <c r="O49" s="15">
        <v>30372</v>
      </c>
      <c r="P49" s="14" t="s">
        <v>111</v>
      </c>
      <c r="Q49" s="15" t="s">
        <v>692</v>
      </c>
      <c r="R49" s="39" t="s">
        <v>692</v>
      </c>
      <c r="S49" s="17" t="s">
        <v>112</v>
      </c>
    </row>
    <row r="50" spans="1:19" s="16" customFormat="1" ht="12.75">
      <c r="A50" s="144" t="s">
        <v>671</v>
      </c>
      <c r="B50" s="557" t="s">
        <v>538</v>
      </c>
      <c r="C50" s="557" t="e">
        <v>#REF!</v>
      </c>
      <c r="D50" s="557" t="e">
        <v>#REF!</v>
      </c>
      <c r="E50" s="557" t="e">
        <v>#REF!</v>
      </c>
      <c r="F50" s="17" t="s">
        <v>291</v>
      </c>
      <c r="G50" s="13" t="s">
        <v>106</v>
      </c>
      <c r="H50" s="13" t="s">
        <v>107</v>
      </c>
      <c r="I50" s="14" t="s">
        <v>108</v>
      </c>
      <c r="J50" s="167">
        <v>40</v>
      </c>
      <c r="K50" s="39" t="s">
        <v>109</v>
      </c>
      <c r="L50" s="558" t="s">
        <v>125</v>
      </c>
      <c r="M50" s="558"/>
      <c r="N50" s="558"/>
      <c r="O50" s="15">
        <v>35671</v>
      </c>
      <c r="P50" s="14" t="s">
        <v>111</v>
      </c>
      <c r="Q50" s="15" t="s">
        <v>692</v>
      </c>
      <c r="R50" s="39" t="s">
        <v>692</v>
      </c>
      <c r="S50" s="17" t="s">
        <v>112</v>
      </c>
    </row>
    <row r="51" spans="1:19" s="16" customFormat="1" ht="12.75">
      <c r="A51" s="144" t="s">
        <v>672</v>
      </c>
      <c r="B51" s="557" t="s">
        <v>1301</v>
      </c>
      <c r="C51" s="557" t="e">
        <v>#REF!</v>
      </c>
      <c r="D51" s="557" t="e">
        <v>#REF!</v>
      </c>
      <c r="E51" s="557" t="e">
        <v>#REF!</v>
      </c>
      <c r="F51" s="17" t="s">
        <v>299</v>
      </c>
      <c r="G51" s="13" t="s">
        <v>123</v>
      </c>
      <c r="H51" s="13" t="s">
        <v>124</v>
      </c>
      <c r="I51" s="14" t="s">
        <v>139</v>
      </c>
      <c r="J51" s="167">
        <v>40</v>
      </c>
      <c r="K51" s="39" t="s">
        <v>109</v>
      </c>
      <c r="L51" s="558" t="s">
        <v>125</v>
      </c>
      <c r="M51" s="558"/>
      <c r="N51" s="558"/>
      <c r="O51" s="15">
        <v>39833</v>
      </c>
      <c r="P51" s="14" t="s">
        <v>111</v>
      </c>
      <c r="Q51" s="15" t="s">
        <v>692</v>
      </c>
      <c r="R51" s="39" t="s">
        <v>692</v>
      </c>
      <c r="S51" s="17" t="s">
        <v>112</v>
      </c>
    </row>
    <row r="52" spans="1:19" s="16" customFormat="1" ht="12.75">
      <c r="A52" s="144" t="s">
        <v>673</v>
      </c>
      <c r="B52" s="557" t="s">
        <v>1348</v>
      </c>
      <c r="C52" s="557" t="e">
        <v>#REF!</v>
      </c>
      <c r="D52" s="557" t="e">
        <v>#REF!</v>
      </c>
      <c r="E52" s="557" t="e">
        <v>#REF!</v>
      </c>
      <c r="F52" s="17" t="s">
        <v>300</v>
      </c>
      <c r="G52" s="13" t="s">
        <v>123</v>
      </c>
      <c r="H52" s="13" t="s">
        <v>124</v>
      </c>
      <c r="I52" s="14" t="s">
        <v>171</v>
      </c>
      <c r="J52" s="167">
        <v>40</v>
      </c>
      <c r="K52" s="39" t="s">
        <v>109</v>
      </c>
      <c r="L52" s="558" t="s">
        <v>125</v>
      </c>
      <c r="M52" s="558"/>
      <c r="N52" s="558"/>
      <c r="O52" s="15">
        <v>35172</v>
      </c>
      <c r="P52" s="14" t="s">
        <v>111</v>
      </c>
      <c r="Q52" s="15">
        <v>40561</v>
      </c>
      <c r="R52" s="39" t="s">
        <v>301</v>
      </c>
      <c r="S52" s="17" t="s">
        <v>112</v>
      </c>
    </row>
    <row r="53" spans="1:19" s="16" customFormat="1" ht="12.75">
      <c r="A53" s="559" t="s">
        <v>434</v>
      </c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</row>
    <row r="54" spans="1:19" s="16" customFormat="1" ht="12.75">
      <c r="A54" s="17">
        <v>46</v>
      </c>
      <c r="B54" s="557" t="s">
        <v>1156</v>
      </c>
      <c r="C54" s="557" t="s">
        <v>509</v>
      </c>
      <c r="D54" s="557" t="s">
        <v>509</v>
      </c>
      <c r="E54" s="557" t="s">
        <v>509</v>
      </c>
      <c r="F54" s="17" t="s">
        <v>1157</v>
      </c>
      <c r="G54" s="13" t="s">
        <v>1158</v>
      </c>
      <c r="H54" s="13" t="s">
        <v>1159</v>
      </c>
      <c r="I54" s="14" t="s">
        <v>108</v>
      </c>
      <c r="J54" s="167">
        <v>40</v>
      </c>
      <c r="K54" s="39" t="s">
        <v>1160</v>
      </c>
      <c r="L54" s="558" t="s">
        <v>1161</v>
      </c>
      <c r="M54" s="558"/>
      <c r="N54" s="558"/>
      <c r="O54" s="15">
        <v>40648</v>
      </c>
      <c r="P54" s="14" t="s">
        <v>111</v>
      </c>
      <c r="Q54" s="15">
        <v>40724</v>
      </c>
      <c r="R54" s="39" t="s">
        <v>1162</v>
      </c>
      <c r="S54" s="17" t="s">
        <v>112</v>
      </c>
    </row>
    <row r="55" spans="1:19" s="16" customFormat="1" ht="12.75">
      <c r="A55" s="17">
        <v>47</v>
      </c>
      <c r="B55" s="557" t="s">
        <v>1163</v>
      </c>
      <c r="C55" s="557" t="s">
        <v>515</v>
      </c>
      <c r="D55" s="557" t="s">
        <v>515</v>
      </c>
      <c r="E55" s="557" t="s">
        <v>515</v>
      </c>
      <c r="F55" s="17" t="s">
        <v>1164</v>
      </c>
      <c r="G55" s="13" t="s">
        <v>1158</v>
      </c>
      <c r="H55" s="13" t="s">
        <v>1159</v>
      </c>
      <c r="I55" s="14" t="s">
        <v>108</v>
      </c>
      <c r="J55" s="167">
        <v>40</v>
      </c>
      <c r="K55" s="39" t="s">
        <v>1160</v>
      </c>
      <c r="L55" s="558" t="s">
        <v>1161</v>
      </c>
      <c r="M55" s="558"/>
      <c r="N55" s="558"/>
      <c r="O55" s="15">
        <v>40547</v>
      </c>
      <c r="P55" s="14" t="s">
        <v>111</v>
      </c>
      <c r="Q55" s="15" t="s">
        <v>692</v>
      </c>
      <c r="R55" s="39" t="s">
        <v>692</v>
      </c>
      <c r="S55" s="17" t="s">
        <v>112</v>
      </c>
    </row>
    <row r="56" spans="1:19" s="16" customFormat="1" ht="12.75">
      <c r="A56" s="17">
        <v>48</v>
      </c>
      <c r="B56" s="557" t="s">
        <v>1165</v>
      </c>
      <c r="C56" s="557" t="s">
        <v>515</v>
      </c>
      <c r="D56" s="557" t="s">
        <v>515</v>
      </c>
      <c r="E56" s="557" t="s">
        <v>515</v>
      </c>
      <c r="F56" s="17" t="s">
        <v>1166</v>
      </c>
      <c r="G56" s="13" t="s">
        <v>106</v>
      </c>
      <c r="H56" s="13" t="s">
        <v>107</v>
      </c>
      <c r="I56" s="14" t="s">
        <v>108</v>
      </c>
      <c r="J56" s="167">
        <v>40</v>
      </c>
      <c r="K56" s="39" t="s">
        <v>1160</v>
      </c>
      <c r="L56" s="558" t="s">
        <v>1161</v>
      </c>
      <c r="M56" s="558"/>
      <c r="N56" s="558"/>
      <c r="O56" s="15">
        <v>40281</v>
      </c>
      <c r="P56" s="14" t="s">
        <v>111</v>
      </c>
      <c r="Q56" s="15" t="s">
        <v>692</v>
      </c>
      <c r="R56" s="39" t="s">
        <v>692</v>
      </c>
      <c r="S56" s="17" t="s">
        <v>112</v>
      </c>
    </row>
    <row r="57" spans="1:19" s="16" customFormat="1" ht="12.75">
      <c r="A57" s="559" t="s">
        <v>1167</v>
      </c>
      <c r="B57" s="559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</row>
    <row r="58" spans="1:19" s="16" customFormat="1" ht="12.75">
      <c r="A58" s="17">
        <v>1</v>
      </c>
      <c r="B58" s="557" t="s">
        <v>185</v>
      </c>
      <c r="C58" s="557" t="s">
        <v>509</v>
      </c>
      <c r="D58" s="557" t="s">
        <v>509</v>
      </c>
      <c r="E58" s="557" t="s">
        <v>509</v>
      </c>
      <c r="F58" s="17" t="s">
        <v>692</v>
      </c>
      <c r="G58" s="13" t="s">
        <v>1158</v>
      </c>
      <c r="H58" s="13" t="s">
        <v>692</v>
      </c>
      <c r="I58" s="14" t="s">
        <v>195</v>
      </c>
      <c r="J58" s="167">
        <v>12</v>
      </c>
      <c r="K58" s="39" t="s">
        <v>1160</v>
      </c>
      <c r="L58" s="558" t="s">
        <v>1168</v>
      </c>
      <c r="M58" s="558"/>
      <c r="N58" s="558"/>
      <c r="O58" s="15">
        <v>40603</v>
      </c>
      <c r="P58" s="14" t="s">
        <v>111</v>
      </c>
      <c r="Q58" s="15">
        <v>40760</v>
      </c>
      <c r="R58" s="39" t="s">
        <v>1162</v>
      </c>
      <c r="S58" s="17" t="s">
        <v>112</v>
      </c>
    </row>
    <row r="59" spans="1:19" s="16" customFormat="1" ht="12.75">
      <c r="A59" s="17">
        <v>2</v>
      </c>
      <c r="B59" s="557" t="s">
        <v>1169</v>
      </c>
      <c r="C59" s="557" t="s">
        <v>515</v>
      </c>
      <c r="D59" s="557" t="s">
        <v>515</v>
      </c>
      <c r="E59" s="557" t="s">
        <v>515</v>
      </c>
      <c r="F59" s="17" t="s">
        <v>692</v>
      </c>
      <c r="G59" s="13" t="s">
        <v>1158</v>
      </c>
      <c r="H59" s="13" t="s">
        <v>692</v>
      </c>
      <c r="I59" s="14" t="s">
        <v>195</v>
      </c>
      <c r="J59" s="167">
        <v>12</v>
      </c>
      <c r="K59" s="39" t="s">
        <v>1160</v>
      </c>
      <c r="L59" s="558" t="s">
        <v>1168</v>
      </c>
      <c r="M59" s="558"/>
      <c r="N59" s="558"/>
      <c r="O59" s="15">
        <v>40360</v>
      </c>
      <c r="P59" s="14" t="s">
        <v>111</v>
      </c>
      <c r="Q59" s="15" t="s">
        <v>692</v>
      </c>
      <c r="R59" s="39" t="s">
        <v>692</v>
      </c>
      <c r="S59" s="17" t="s">
        <v>112</v>
      </c>
    </row>
    <row r="60" spans="1:19" s="16" customFormat="1" ht="12.75">
      <c r="A60" s="17">
        <v>3</v>
      </c>
      <c r="B60" s="557" t="s">
        <v>1170</v>
      </c>
      <c r="C60" s="557" t="s">
        <v>515</v>
      </c>
      <c r="D60" s="557" t="s">
        <v>515</v>
      </c>
      <c r="E60" s="557" t="s">
        <v>515</v>
      </c>
      <c r="F60" s="17" t="s">
        <v>692</v>
      </c>
      <c r="G60" s="13" t="s">
        <v>1158</v>
      </c>
      <c r="H60" s="13" t="s">
        <v>692</v>
      </c>
      <c r="I60" s="14" t="s">
        <v>195</v>
      </c>
      <c r="J60" s="167">
        <v>12</v>
      </c>
      <c r="K60" s="39" t="s">
        <v>1160</v>
      </c>
      <c r="L60" s="558" t="s">
        <v>1168</v>
      </c>
      <c r="M60" s="558"/>
      <c r="N60" s="558"/>
      <c r="O60" s="15">
        <v>40620</v>
      </c>
      <c r="P60" s="14" t="s">
        <v>111</v>
      </c>
      <c r="Q60" s="15">
        <v>40760</v>
      </c>
      <c r="R60" s="39" t="s">
        <v>1162</v>
      </c>
      <c r="S60" s="17" t="s">
        <v>112</v>
      </c>
    </row>
    <row r="61" spans="1:19" s="16" customFormat="1" ht="12.75">
      <c r="A61" s="17">
        <v>4</v>
      </c>
      <c r="B61" s="557" t="s">
        <v>1171</v>
      </c>
      <c r="C61" s="557" t="s">
        <v>518</v>
      </c>
      <c r="D61" s="557" t="s">
        <v>518</v>
      </c>
      <c r="E61" s="557" t="s">
        <v>518</v>
      </c>
      <c r="F61" s="17" t="s">
        <v>692</v>
      </c>
      <c r="G61" s="13" t="s">
        <v>1158</v>
      </c>
      <c r="H61" s="13" t="s">
        <v>692</v>
      </c>
      <c r="I61" s="14" t="s">
        <v>195</v>
      </c>
      <c r="J61" s="167">
        <v>12</v>
      </c>
      <c r="K61" s="39" t="s">
        <v>1160</v>
      </c>
      <c r="L61" s="558" t="s">
        <v>1168</v>
      </c>
      <c r="M61" s="558"/>
      <c r="N61" s="558"/>
      <c r="O61" s="15">
        <v>40603</v>
      </c>
      <c r="P61" s="14" t="s">
        <v>111</v>
      </c>
      <c r="Q61" s="15">
        <v>40760</v>
      </c>
      <c r="R61" s="39" t="s">
        <v>1162</v>
      </c>
      <c r="S61" s="17" t="s">
        <v>112</v>
      </c>
    </row>
    <row r="62" spans="1:19" s="16" customFormat="1" ht="12.75">
      <c r="A62" s="17">
        <v>5</v>
      </c>
      <c r="B62" s="557" t="s">
        <v>325</v>
      </c>
      <c r="C62" s="557" t="s">
        <v>510</v>
      </c>
      <c r="D62" s="557" t="s">
        <v>510</v>
      </c>
      <c r="E62" s="557" t="s">
        <v>510</v>
      </c>
      <c r="F62" s="17" t="s">
        <v>692</v>
      </c>
      <c r="G62" s="13" t="s">
        <v>1158</v>
      </c>
      <c r="H62" s="13" t="s">
        <v>692</v>
      </c>
      <c r="I62" s="14" t="s">
        <v>195</v>
      </c>
      <c r="J62" s="167">
        <v>12</v>
      </c>
      <c r="K62" s="39" t="s">
        <v>1160</v>
      </c>
      <c r="L62" s="558" t="s">
        <v>1168</v>
      </c>
      <c r="M62" s="558"/>
      <c r="N62" s="558"/>
      <c r="O62" s="15">
        <v>40603</v>
      </c>
      <c r="P62" s="14" t="s">
        <v>111</v>
      </c>
      <c r="Q62" s="15">
        <v>40760</v>
      </c>
      <c r="R62" s="39" t="s">
        <v>1162</v>
      </c>
      <c r="S62" s="17" t="s">
        <v>112</v>
      </c>
    </row>
    <row r="63" spans="1:19" s="16" customFormat="1" ht="12.75">
      <c r="A63" s="17">
        <v>6</v>
      </c>
      <c r="B63" s="557" t="s">
        <v>221</v>
      </c>
      <c r="C63" s="557" t="s">
        <v>511</v>
      </c>
      <c r="D63" s="557" t="s">
        <v>511</v>
      </c>
      <c r="E63" s="557" t="s">
        <v>511</v>
      </c>
      <c r="F63" s="17" t="s">
        <v>692</v>
      </c>
      <c r="G63" s="13" t="s">
        <v>1158</v>
      </c>
      <c r="H63" s="13" t="s">
        <v>692</v>
      </c>
      <c r="I63" s="14" t="s">
        <v>195</v>
      </c>
      <c r="J63" s="167">
        <v>12</v>
      </c>
      <c r="K63" s="39" t="s">
        <v>1160</v>
      </c>
      <c r="L63" s="558" t="s">
        <v>1168</v>
      </c>
      <c r="M63" s="558"/>
      <c r="N63" s="558"/>
      <c r="O63" s="15">
        <v>40620</v>
      </c>
      <c r="P63" s="14" t="s">
        <v>111</v>
      </c>
      <c r="Q63" s="15" t="s">
        <v>692</v>
      </c>
      <c r="R63" s="39" t="s">
        <v>692</v>
      </c>
      <c r="S63" s="17" t="s">
        <v>112</v>
      </c>
    </row>
    <row r="64" spans="1:19" s="16" customFormat="1" ht="12.75">
      <c r="A64" s="17">
        <v>7</v>
      </c>
      <c r="B64" s="557" t="s">
        <v>1172</v>
      </c>
      <c r="C64" s="557" t="s">
        <v>519</v>
      </c>
      <c r="D64" s="557" t="s">
        <v>519</v>
      </c>
      <c r="E64" s="557" t="s">
        <v>519</v>
      </c>
      <c r="F64" s="17" t="s">
        <v>692</v>
      </c>
      <c r="G64" s="13" t="s">
        <v>1158</v>
      </c>
      <c r="H64" s="13" t="s">
        <v>692</v>
      </c>
      <c r="I64" s="14" t="s">
        <v>195</v>
      </c>
      <c r="J64" s="167">
        <v>12</v>
      </c>
      <c r="K64" s="39" t="s">
        <v>1160</v>
      </c>
      <c r="L64" s="558" t="s">
        <v>1168</v>
      </c>
      <c r="M64" s="558"/>
      <c r="N64" s="558"/>
      <c r="O64" s="15">
        <v>40033</v>
      </c>
      <c r="P64" s="14" t="s">
        <v>111</v>
      </c>
      <c r="Q64" s="15" t="s">
        <v>692</v>
      </c>
      <c r="R64" s="39" t="s">
        <v>692</v>
      </c>
      <c r="S64" s="17" t="s">
        <v>112</v>
      </c>
    </row>
    <row r="65" spans="1:17" s="9" customFormat="1" ht="12.75">
      <c r="A65"/>
      <c r="B65"/>
      <c r="C65"/>
      <c r="D65"/>
      <c r="E65"/>
      <c r="F65"/>
      <c r="G65"/>
      <c r="H65" s="10"/>
      <c r="I65"/>
      <c r="J65"/>
      <c r="K65"/>
      <c r="L65"/>
      <c r="M65"/>
      <c r="N65"/>
      <c r="O65"/>
      <c r="P65"/>
      <c r="Q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</sheetData>
  <sheetProtection password="CEFE" sheet="1" objects="1" scenarios="1"/>
  <mergeCells count="120">
    <mergeCell ref="A1:S1"/>
    <mergeCell ref="J7:K7"/>
    <mergeCell ref="A4:S6"/>
    <mergeCell ref="E3:Q3"/>
    <mergeCell ref="B7:E7"/>
    <mergeCell ref="A3:D3"/>
    <mergeCell ref="A2:S2"/>
    <mergeCell ref="L7:N7"/>
    <mergeCell ref="L52:N52"/>
    <mergeCell ref="L51:N51"/>
    <mergeCell ref="L50:N50"/>
    <mergeCell ref="B52:E52"/>
    <mergeCell ref="B49:E49"/>
    <mergeCell ref="L49:N49"/>
    <mergeCell ref="B50:E50"/>
    <mergeCell ref="B51:E51"/>
    <mergeCell ref="L47:N47"/>
    <mergeCell ref="L48:N48"/>
    <mergeCell ref="B47:E47"/>
    <mergeCell ref="B48:E48"/>
    <mergeCell ref="L45:N45"/>
    <mergeCell ref="L46:N46"/>
    <mergeCell ref="B45:E45"/>
    <mergeCell ref="B46:E46"/>
    <mergeCell ref="L43:N43"/>
    <mergeCell ref="L44:N44"/>
    <mergeCell ref="B43:E43"/>
    <mergeCell ref="B44:E44"/>
    <mergeCell ref="L41:N41"/>
    <mergeCell ref="L42:N42"/>
    <mergeCell ref="B41:E41"/>
    <mergeCell ref="B42:E42"/>
    <mergeCell ref="L39:N39"/>
    <mergeCell ref="L40:N40"/>
    <mergeCell ref="B39:E39"/>
    <mergeCell ref="B40:E40"/>
    <mergeCell ref="L37:N37"/>
    <mergeCell ref="L38:N38"/>
    <mergeCell ref="B37:E37"/>
    <mergeCell ref="B38:E38"/>
    <mergeCell ref="L35:N35"/>
    <mergeCell ref="L36:N36"/>
    <mergeCell ref="B35:E35"/>
    <mergeCell ref="B36:E36"/>
    <mergeCell ref="L33:N33"/>
    <mergeCell ref="L34:N34"/>
    <mergeCell ref="B33:E33"/>
    <mergeCell ref="B34:E34"/>
    <mergeCell ref="L31:N31"/>
    <mergeCell ref="L32:N32"/>
    <mergeCell ref="B31:E31"/>
    <mergeCell ref="B32:E32"/>
    <mergeCell ref="L29:N29"/>
    <mergeCell ref="L30:N30"/>
    <mergeCell ref="B29:E29"/>
    <mergeCell ref="B30:E30"/>
    <mergeCell ref="L27:N27"/>
    <mergeCell ref="L28:N28"/>
    <mergeCell ref="B27:E27"/>
    <mergeCell ref="B28:E28"/>
    <mergeCell ref="L25:N25"/>
    <mergeCell ref="L26:N26"/>
    <mergeCell ref="B25:E25"/>
    <mergeCell ref="B26:E26"/>
    <mergeCell ref="L23:N23"/>
    <mergeCell ref="L24:N24"/>
    <mergeCell ref="B23:E23"/>
    <mergeCell ref="B24:E24"/>
    <mergeCell ref="L20:N20"/>
    <mergeCell ref="B20:E20"/>
    <mergeCell ref="L21:N21"/>
    <mergeCell ref="L22:N22"/>
    <mergeCell ref="B21:E21"/>
    <mergeCell ref="B22:E22"/>
    <mergeCell ref="L17:N17"/>
    <mergeCell ref="B17:E17"/>
    <mergeCell ref="L18:N18"/>
    <mergeCell ref="L19:N19"/>
    <mergeCell ref="B18:E18"/>
    <mergeCell ref="B19:E19"/>
    <mergeCell ref="B10:E10"/>
    <mergeCell ref="B11:E11"/>
    <mergeCell ref="L14:N14"/>
    <mergeCell ref="L16:N16"/>
    <mergeCell ref="B15:E15"/>
    <mergeCell ref="B16:E16"/>
    <mergeCell ref="B14:E14"/>
    <mergeCell ref="L15:N15"/>
    <mergeCell ref="L8:N8"/>
    <mergeCell ref="B8:E8"/>
    <mergeCell ref="B12:E12"/>
    <mergeCell ref="L13:N13"/>
    <mergeCell ref="B13:E13"/>
    <mergeCell ref="L9:N9"/>
    <mergeCell ref="L10:N10"/>
    <mergeCell ref="L11:N11"/>
    <mergeCell ref="L12:N12"/>
    <mergeCell ref="B9:E9"/>
    <mergeCell ref="B56:E56"/>
    <mergeCell ref="L56:N56"/>
    <mergeCell ref="A53:S53"/>
    <mergeCell ref="A57:S57"/>
    <mergeCell ref="B54:E54"/>
    <mergeCell ref="L54:N54"/>
    <mergeCell ref="B55:E55"/>
    <mergeCell ref="L55:N55"/>
    <mergeCell ref="B58:E58"/>
    <mergeCell ref="L58:N58"/>
    <mergeCell ref="B59:E59"/>
    <mergeCell ref="L59:N59"/>
    <mergeCell ref="B60:E60"/>
    <mergeCell ref="L60:N60"/>
    <mergeCell ref="B61:E61"/>
    <mergeCell ref="L61:N61"/>
    <mergeCell ref="B64:E64"/>
    <mergeCell ref="L64:N64"/>
    <mergeCell ref="B62:E62"/>
    <mergeCell ref="L62:N62"/>
    <mergeCell ref="B63:E63"/>
    <mergeCell ref="L63:N63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E3" sqref="E3:P3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600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3"/>
      <c r="Q3" s="390" t="s">
        <v>417</v>
      </c>
      <c r="R3" s="391"/>
      <c r="S3" s="154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s="36" customFormat="1" ht="13.5" customHeight="1">
      <c r="A6" s="368" t="s">
        <v>740</v>
      </c>
      <c r="B6" s="369"/>
      <c r="C6" s="369"/>
      <c r="D6" s="369"/>
      <c r="E6" s="369"/>
      <c r="F6" s="369"/>
      <c r="G6" s="369"/>
      <c r="H6" s="375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7"/>
    </row>
    <row r="7" spans="1:22" ht="12.75">
      <c r="A7" s="43" t="s">
        <v>497</v>
      </c>
      <c r="B7" s="370" t="s">
        <v>741</v>
      </c>
      <c r="C7" s="370"/>
      <c r="D7" s="370"/>
      <c r="E7" s="370"/>
      <c r="F7" s="370"/>
      <c r="G7" s="370"/>
      <c r="H7" s="370"/>
      <c r="I7" s="370"/>
      <c r="J7" s="371"/>
      <c r="K7" s="369" t="s">
        <v>573</v>
      </c>
      <c r="L7" s="369"/>
      <c r="M7" s="370" t="s">
        <v>692</v>
      </c>
      <c r="N7" s="370"/>
      <c r="O7" s="371"/>
      <c r="P7" s="93" t="s">
        <v>411</v>
      </c>
      <c r="Q7" s="102">
        <v>40662</v>
      </c>
      <c r="R7" s="99" t="s">
        <v>412</v>
      </c>
      <c r="S7" s="102">
        <v>40662</v>
      </c>
      <c r="T7" s="103"/>
      <c r="U7" s="4"/>
      <c r="V7" s="4"/>
    </row>
    <row r="8" spans="1:22" ht="12.75">
      <c r="A8" s="368" t="s">
        <v>596</v>
      </c>
      <c r="B8" s="369"/>
      <c r="C8" s="370" t="s">
        <v>742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1"/>
      <c r="T8" s="103"/>
      <c r="U8" s="4"/>
      <c r="V8" s="4"/>
    </row>
    <row r="9" spans="1:19" ht="12.75">
      <c r="A9" s="373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4"/>
    </row>
    <row r="10" spans="1:19" s="36" customFormat="1" ht="13.5" customHeight="1">
      <c r="A10" s="368" t="s">
        <v>519</v>
      </c>
      <c r="B10" s="369"/>
      <c r="C10" s="369"/>
      <c r="D10" s="369"/>
      <c r="E10" s="369"/>
      <c r="F10" s="369"/>
      <c r="G10" s="369"/>
      <c r="H10" s="375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7"/>
    </row>
    <row r="11" spans="1:22" ht="12.75">
      <c r="A11" s="43" t="s">
        <v>497</v>
      </c>
      <c r="B11" s="370" t="s">
        <v>885</v>
      </c>
      <c r="C11" s="370"/>
      <c r="D11" s="370"/>
      <c r="E11" s="370"/>
      <c r="F11" s="370"/>
      <c r="G11" s="370"/>
      <c r="H11" s="370"/>
      <c r="I11" s="370"/>
      <c r="J11" s="371"/>
      <c r="K11" s="369" t="s">
        <v>573</v>
      </c>
      <c r="L11" s="369"/>
      <c r="M11" s="370" t="s">
        <v>836</v>
      </c>
      <c r="N11" s="370"/>
      <c r="O11" s="371"/>
      <c r="P11" s="93" t="s">
        <v>411</v>
      </c>
      <c r="Q11" s="102">
        <v>40573</v>
      </c>
      <c r="R11" s="99" t="s">
        <v>412</v>
      </c>
      <c r="S11" s="102">
        <v>40579</v>
      </c>
      <c r="T11" s="103"/>
      <c r="U11" s="4"/>
      <c r="V11" s="4"/>
    </row>
    <row r="12" spans="1:22" ht="12.75">
      <c r="A12" s="368" t="s">
        <v>596</v>
      </c>
      <c r="B12" s="369"/>
      <c r="C12" s="370" t="s">
        <v>886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1"/>
      <c r="T12" s="103"/>
      <c r="U12" s="4"/>
      <c r="V12" s="4"/>
    </row>
    <row r="13" spans="1:19" ht="12.75">
      <c r="A13" s="373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4"/>
    </row>
    <row r="14" spans="1:22" ht="12.75">
      <c r="A14" s="43" t="s">
        <v>497</v>
      </c>
      <c r="B14" s="370" t="s">
        <v>887</v>
      </c>
      <c r="C14" s="370"/>
      <c r="D14" s="370"/>
      <c r="E14" s="370"/>
      <c r="F14" s="370"/>
      <c r="G14" s="370"/>
      <c r="H14" s="370"/>
      <c r="I14" s="370"/>
      <c r="J14" s="371"/>
      <c r="K14" s="369" t="s">
        <v>573</v>
      </c>
      <c r="L14" s="369"/>
      <c r="M14" s="370" t="s">
        <v>889</v>
      </c>
      <c r="N14" s="370"/>
      <c r="O14" s="371"/>
      <c r="P14" s="93" t="s">
        <v>411</v>
      </c>
      <c r="Q14" s="102">
        <v>40546</v>
      </c>
      <c r="R14" s="99" t="s">
        <v>412</v>
      </c>
      <c r="S14" s="102">
        <v>40550</v>
      </c>
      <c r="T14" s="103"/>
      <c r="U14" s="4"/>
      <c r="V14" s="4"/>
    </row>
    <row r="15" spans="1:22" ht="12.75">
      <c r="A15" s="368" t="s">
        <v>596</v>
      </c>
      <c r="B15" s="369"/>
      <c r="C15" s="370" t="s">
        <v>888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1"/>
      <c r="T15" s="103"/>
      <c r="U15" s="4"/>
      <c r="V15" s="4"/>
    </row>
    <row r="16" spans="1:19" ht="13.5" customHeight="1">
      <c r="A16" s="373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4"/>
    </row>
    <row r="17" spans="1:19" s="36" customFormat="1" ht="13.5" customHeight="1">
      <c r="A17" s="368" t="s">
        <v>521</v>
      </c>
      <c r="B17" s="369"/>
      <c r="C17" s="369"/>
      <c r="D17" s="369"/>
      <c r="E17" s="369"/>
      <c r="F17" s="369"/>
      <c r="G17" s="369"/>
      <c r="H17" s="375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</row>
    <row r="18" spans="1:22" ht="13.5" customHeight="1">
      <c r="A18" s="43" t="s">
        <v>497</v>
      </c>
      <c r="B18" s="370" t="s">
        <v>973</v>
      </c>
      <c r="C18" s="370"/>
      <c r="D18" s="370"/>
      <c r="E18" s="370"/>
      <c r="F18" s="370"/>
      <c r="G18" s="370"/>
      <c r="H18" s="370"/>
      <c r="I18" s="370"/>
      <c r="J18" s="371"/>
      <c r="K18" s="369" t="s">
        <v>573</v>
      </c>
      <c r="L18" s="369"/>
      <c r="M18" s="370" t="s">
        <v>692</v>
      </c>
      <c r="N18" s="370"/>
      <c r="O18" s="371"/>
      <c r="P18" s="93" t="s">
        <v>411</v>
      </c>
      <c r="Q18" s="102">
        <v>40616</v>
      </c>
      <c r="R18" s="99" t="s">
        <v>412</v>
      </c>
      <c r="S18" s="102">
        <v>40619</v>
      </c>
      <c r="T18" s="103"/>
      <c r="U18" s="4"/>
      <c r="V18" s="4"/>
    </row>
    <row r="19" spans="1:22" ht="13.5" customHeight="1">
      <c r="A19" s="368" t="s">
        <v>596</v>
      </c>
      <c r="B19" s="369"/>
      <c r="C19" s="370" t="s">
        <v>974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1"/>
      <c r="T19" s="103"/>
      <c r="U19" s="4"/>
      <c r="V19" s="4"/>
    </row>
    <row r="20" spans="1:19" ht="13.5" customHeight="1">
      <c r="A20" s="373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4"/>
    </row>
    <row r="21" spans="1:22" ht="13.5" customHeight="1">
      <c r="A21" s="43" t="s">
        <v>497</v>
      </c>
      <c r="B21" s="370" t="s">
        <v>975</v>
      </c>
      <c r="C21" s="370"/>
      <c r="D21" s="370"/>
      <c r="E21" s="370"/>
      <c r="F21" s="370"/>
      <c r="G21" s="370"/>
      <c r="H21" s="370"/>
      <c r="I21" s="370"/>
      <c r="J21" s="371"/>
      <c r="K21" s="369" t="s">
        <v>573</v>
      </c>
      <c r="L21" s="369"/>
      <c r="M21" s="370" t="s">
        <v>692</v>
      </c>
      <c r="N21" s="370"/>
      <c r="O21" s="371"/>
      <c r="P21" s="93" t="s">
        <v>411</v>
      </c>
      <c r="Q21" s="102">
        <v>40672</v>
      </c>
      <c r="R21" s="99" t="s">
        <v>412</v>
      </c>
      <c r="S21" s="102">
        <v>40673</v>
      </c>
      <c r="T21" s="103"/>
      <c r="U21" s="4"/>
      <c r="V21" s="4"/>
    </row>
    <row r="22" spans="1:22" ht="13.5" customHeight="1">
      <c r="A22" s="368" t="s">
        <v>596</v>
      </c>
      <c r="B22" s="369"/>
      <c r="C22" s="370" t="s">
        <v>976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1"/>
      <c r="T22" s="103"/>
      <c r="U22" s="4"/>
      <c r="V22" s="4"/>
    </row>
    <row r="23" spans="1:22" ht="13.5" customHeight="1">
      <c r="A23" s="43" t="s">
        <v>497</v>
      </c>
      <c r="B23" s="370" t="s">
        <v>994</v>
      </c>
      <c r="C23" s="370"/>
      <c r="D23" s="370"/>
      <c r="E23" s="370"/>
      <c r="F23" s="370"/>
      <c r="G23" s="370"/>
      <c r="H23" s="370"/>
      <c r="I23" s="370"/>
      <c r="J23" s="371"/>
      <c r="K23" s="369" t="s">
        <v>573</v>
      </c>
      <c r="L23" s="369"/>
      <c r="M23" s="370" t="s">
        <v>692</v>
      </c>
      <c r="N23" s="370"/>
      <c r="O23" s="371"/>
      <c r="P23" s="93" t="s">
        <v>411</v>
      </c>
      <c r="Q23" s="102">
        <v>40646</v>
      </c>
      <c r="R23" s="99" t="s">
        <v>412</v>
      </c>
      <c r="S23" s="102">
        <v>40649</v>
      </c>
      <c r="T23" s="103"/>
      <c r="U23" s="4"/>
      <c r="V23" s="4"/>
    </row>
    <row r="24" spans="1:22" ht="13.5" customHeight="1">
      <c r="A24" s="368" t="s">
        <v>596</v>
      </c>
      <c r="B24" s="369"/>
      <c r="C24" s="370" t="s">
        <v>976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1"/>
      <c r="T24" s="103"/>
      <c r="U24" s="4"/>
      <c r="V24" s="4"/>
    </row>
    <row r="25" spans="1:19" ht="13.5" customHeight="1">
      <c r="A25" s="373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4"/>
    </row>
    <row r="26" spans="1:22" ht="13.5" customHeight="1">
      <c r="A26" s="43" t="s">
        <v>497</v>
      </c>
      <c r="B26" s="370" t="s">
        <v>995</v>
      </c>
      <c r="C26" s="370"/>
      <c r="D26" s="370"/>
      <c r="E26" s="370"/>
      <c r="F26" s="370"/>
      <c r="G26" s="370"/>
      <c r="H26" s="370"/>
      <c r="I26" s="370"/>
      <c r="J26" s="371"/>
      <c r="K26" s="369" t="s">
        <v>573</v>
      </c>
      <c r="L26" s="369"/>
      <c r="M26" s="370" t="s">
        <v>692</v>
      </c>
      <c r="N26" s="370"/>
      <c r="O26" s="371"/>
      <c r="P26" s="93" t="s">
        <v>411</v>
      </c>
      <c r="Q26" s="102">
        <v>40697</v>
      </c>
      <c r="R26" s="99" t="s">
        <v>412</v>
      </c>
      <c r="S26" s="102">
        <v>40697</v>
      </c>
      <c r="T26" s="103"/>
      <c r="U26" s="4"/>
      <c r="V26" s="4"/>
    </row>
    <row r="27" spans="1:22" ht="13.5" customHeight="1">
      <c r="A27" s="368" t="s">
        <v>596</v>
      </c>
      <c r="B27" s="369"/>
      <c r="C27" s="370" t="s">
        <v>974</v>
      </c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1"/>
      <c r="T27" s="103"/>
      <c r="U27" s="4"/>
      <c r="V27" s="4"/>
    </row>
    <row r="28" spans="1:19" ht="13.5" customHeight="1">
      <c r="A28" s="373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4"/>
    </row>
    <row r="29" spans="1:22" ht="13.5" customHeight="1">
      <c r="A29" s="43" t="s">
        <v>497</v>
      </c>
      <c r="B29" s="370" t="s">
        <v>994</v>
      </c>
      <c r="C29" s="370"/>
      <c r="D29" s="370"/>
      <c r="E29" s="370"/>
      <c r="F29" s="370"/>
      <c r="G29" s="370"/>
      <c r="H29" s="370"/>
      <c r="I29" s="370"/>
      <c r="J29" s="371"/>
      <c r="K29" s="369" t="s">
        <v>573</v>
      </c>
      <c r="L29" s="369"/>
      <c r="M29" s="370" t="s">
        <v>692</v>
      </c>
      <c r="N29" s="370"/>
      <c r="O29" s="371"/>
      <c r="P29" s="93" t="s">
        <v>411</v>
      </c>
      <c r="Q29" s="102">
        <v>40702</v>
      </c>
      <c r="R29" s="99" t="s">
        <v>412</v>
      </c>
      <c r="S29" s="102">
        <v>40704</v>
      </c>
      <c r="T29" s="103"/>
      <c r="U29" s="4"/>
      <c r="V29" s="4"/>
    </row>
    <row r="30" spans="1:22" ht="13.5" customHeight="1">
      <c r="A30" s="368" t="s">
        <v>596</v>
      </c>
      <c r="B30" s="369"/>
      <c r="C30" s="370" t="s">
        <v>974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1"/>
      <c r="T30" s="103"/>
      <c r="U30" s="4"/>
      <c r="V30" s="4"/>
    </row>
    <row r="31" spans="1:19" ht="12.75">
      <c r="A31" s="373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4"/>
    </row>
    <row r="32" spans="1:19" ht="12.75">
      <c r="A32" s="373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4"/>
    </row>
    <row r="33" spans="1:19" ht="12.75">
      <c r="A33" s="373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4"/>
    </row>
    <row r="34" spans="1:19" ht="12.75">
      <c r="A34" s="373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4"/>
    </row>
    <row r="35" spans="1:19" ht="12.75">
      <c r="A35" s="373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4"/>
    </row>
    <row r="36" spans="1:19" s="36" customFormat="1" ht="13.5" customHeight="1">
      <c r="A36" s="368" t="s">
        <v>1106</v>
      </c>
      <c r="B36" s="369"/>
      <c r="C36" s="369"/>
      <c r="D36" s="369"/>
      <c r="E36" s="369"/>
      <c r="F36" s="369"/>
      <c r="G36" s="369"/>
      <c r="H36" s="375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7"/>
    </row>
    <row r="37" spans="1:22" ht="12.75">
      <c r="A37" s="43" t="s">
        <v>497</v>
      </c>
      <c r="B37" s="370" t="s">
        <v>1107</v>
      </c>
      <c r="C37" s="370"/>
      <c r="D37" s="370"/>
      <c r="E37" s="370"/>
      <c r="F37" s="370"/>
      <c r="G37" s="370"/>
      <c r="H37" s="370"/>
      <c r="I37" s="370"/>
      <c r="J37" s="371"/>
      <c r="K37" s="369" t="s">
        <v>573</v>
      </c>
      <c r="L37" s="369"/>
      <c r="M37" s="370" t="s">
        <v>1110</v>
      </c>
      <c r="N37" s="370"/>
      <c r="O37" s="371"/>
      <c r="P37" s="93" t="s">
        <v>411</v>
      </c>
      <c r="Q37" s="102">
        <v>40702</v>
      </c>
      <c r="R37" s="99" t="s">
        <v>412</v>
      </c>
      <c r="S37" s="102">
        <v>40711</v>
      </c>
      <c r="T37" s="103"/>
      <c r="U37" s="4"/>
      <c r="V37" s="4"/>
    </row>
    <row r="38" spans="1:22" ht="12.75">
      <c r="A38" s="368" t="s">
        <v>596</v>
      </c>
      <c r="B38" s="369"/>
      <c r="C38" s="370" t="s">
        <v>1108</v>
      </c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1"/>
      <c r="T38" s="103"/>
      <c r="U38" s="4"/>
      <c r="V38" s="4"/>
    </row>
    <row r="39" spans="1:19" ht="12.75">
      <c r="A39" s="373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4"/>
    </row>
    <row r="40" spans="1:22" ht="12.75">
      <c r="A40" s="43" t="s">
        <v>497</v>
      </c>
      <c r="B40" s="370" t="s">
        <v>836</v>
      </c>
      <c r="C40" s="370"/>
      <c r="D40" s="370"/>
      <c r="E40" s="370"/>
      <c r="F40" s="370"/>
      <c r="G40" s="370"/>
      <c r="H40" s="370"/>
      <c r="I40" s="370"/>
      <c r="J40" s="371"/>
      <c r="K40" s="369" t="s">
        <v>573</v>
      </c>
      <c r="L40" s="369"/>
      <c r="M40" s="370" t="s">
        <v>889</v>
      </c>
      <c r="N40" s="370"/>
      <c r="O40" s="371"/>
      <c r="P40" s="93" t="s">
        <v>411</v>
      </c>
      <c r="Q40" s="102">
        <v>40554</v>
      </c>
      <c r="R40" s="99" t="s">
        <v>412</v>
      </c>
      <c r="S40" s="102">
        <v>40560</v>
      </c>
      <c r="T40" s="103"/>
      <c r="U40" s="4"/>
      <c r="V40" s="4"/>
    </row>
    <row r="41" spans="1:22" ht="12.75">
      <c r="A41" s="368" t="s">
        <v>596</v>
      </c>
      <c r="B41" s="369"/>
      <c r="C41" s="370" t="s">
        <v>1109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1"/>
      <c r="T41" s="103"/>
      <c r="U41" s="4"/>
      <c r="V41" s="4"/>
    </row>
    <row r="42" spans="1:19" ht="12.75">
      <c r="A42" s="373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4"/>
    </row>
    <row r="43" spans="1:19" s="36" customFormat="1" ht="13.5" customHeight="1">
      <c r="A43" s="368" t="s">
        <v>528</v>
      </c>
      <c r="B43" s="369"/>
      <c r="C43" s="369"/>
      <c r="D43" s="369"/>
      <c r="E43" s="369"/>
      <c r="F43" s="369"/>
      <c r="G43" s="369"/>
      <c r="H43" s="375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7"/>
    </row>
    <row r="44" spans="1:22" ht="12.75">
      <c r="A44" s="43" t="s">
        <v>497</v>
      </c>
      <c r="B44" s="370" t="s">
        <v>892</v>
      </c>
      <c r="C44" s="370"/>
      <c r="D44" s="370"/>
      <c r="E44" s="370"/>
      <c r="F44" s="370"/>
      <c r="G44" s="370"/>
      <c r="H44" s="370"/>
      <c r="I44" s="370"/>
      <c r="J44" s="371"/>
      <c r="K44" s="369" t="s">
        <v>573</v>
      </c>
      <c r="L44" s="369"/>
      <c r="M44" s="370" t="s">
        <v>692</v>
      </c>
      <c r="N44" s="370"/>
      <c r="O44" s="371"/>
      <c r="P44" s="93" t="s">
        <v>411</v>
      </c>
      <c r="Q44" s="102">
        <v>40660</v>
      </c>
      <c r="R44" s="99" t="s">
        <v>412</v>
      </c>
      <c r="S44" s="102">
        <v>40663</v>
      </c>
      <c r="T44" s="103"/>
      <c r="U44" s="4"/>
      <c r="V44" s="4"/>
    </row>
    <row r="45" spans="1:22" ht="12.75">
      <c r="A45" s="368" t="s">
        <v>596</v>
      </c>
      <c r="B45" s="369"/>
      <c r="C45" s="370" t="s">
        <v>1144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1"/>
      <c r="T45" s="103"/>
      <c r="U45" s="4"/>
      <c r="V45" s="4"/>
    </row>
    <row r="46" spans="1:19" ht="12.75">
      <c r="A46" s="373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4"/>
    </row>
    <row r="47" spans="1:19" s="36" customFormat="1" ht="13.5" customHeight="1">
      <c r="A47" s="368" t="s">
        <v>1212</v>
      </c>
      <c r="B47" s="369"/>
      <c r="C47" s="369"/>
      <c r="D47" s="369"/>
      <c r="E47" s="369"/>
      <c r="F47" s="369"/>
      <c r="G47" s="369"/>
      <c r="H47" s="375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7"/>
    </row>
    <row r="48" spans="1:22" ht="12.75">
      <c r="A48" s="43" t="s">
        <v>497</v>
      </c>
      <c r="B48" s="370" t="s">
        <v>950</v>
      </c>
      <c r="C48" s="370"/>
      <c r="D48" s="370"/>
      <c r="E48" s="370"/>
      <c r="F48" s="370"/>
      <c r="G48" s="370"/>
      <c r="H48" s="370"/>
      <c r="I48" s="370"/>
      <c r="J48" s="371"/>
      <c r="K48" s="369" t="s">
        <v>573</v>
      </c>
      <c r="L48" s="369"/>
      <c r="M48" s="370" t="s">
        <v>761</v>
      </c>
      <c r="N48" s="370"/>
      <c r="O48" s="371"/>
      <c r="P48" s="93" t="s">
        <v>411</v>
      </c>
      <c r="Q48" s="102">
        <v>40661</v>
      </c>
      <c r="R48" s="99" t="s">
        <v>412</v>
      </c>
      <c r="S48" s="102">
        <v>40663</v>
      </c>
      <c r="T48" s="103"/>
      <c r="U48" s="4"/>
      <c r="V48" s="4"/>
    </row>
    <row r="49" spans="1:22" ht="12.75">
      <c r="A49" s="368" t="s">
        <v>596</v>
      </c>
      <c r="B49" s="369"/>
      <c r="C49" s="370" t="s">
        <v>1213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1"/>
      <c r="T49" s="103"/>
      <c r="U49" s="4"/>
      <c r="V49" s="4"/>
    </row>
    <row r="50" spans="1:19" ht="12.75">
      <c r="A50" s="373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4"/>
    </row>
    <row r="51" spans="1:22" ht="12.75">
      <c r="A51" s="43" t="s">
        <v>497</v>
      </c>
      <c r="B51" s="370" t="s">
        <v>1214</v>
      </c>
      <c r="C51" s="370"/>
      <c r="D51" s="370"/>
      <c r="E51" s="370"/>
      <c r="F51" s="370"/>
      <c r="G51" s="370"/>
      <c r="H51" s="370"/>
      <c r="I51" s="370"/>
      <c r="J51" s="371"/>
      <c r="K51" s="369" t="s">
        <v>573</v>
      </c>
      <c r="L51" s="369"/>
      <c r="M51" s="370" t="s">
        <v>761</v>
      </c>
      <c r="N51" s="370"/>
      <c r="O51" s="371"/>
      <c r="P51" s="93" t="s">
        <v>411</v>
      </c>
      <c r="Q51" s="102">
        <v>40554</v>
      </c>
      <c r="R51" s="99" t="s">
        <v>412</v>
      </c>
      <c r="S51" s="102">
        <v>40562</v>
      </c>
      <c r="T51" s="103"/>
      <c r="U51" s="4"/>
      <c r="V51" s="4"/>
    </row>
    <row r="52" spans="1:22" ht="12.75">
      <c r="A52" s="368" t="s">
        <v>596</v>
      </c>
      <c r="B52" s="369"/>
      <c r="C52" s="370" t="s">
        <v>1215</v>
      </c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1"/>
      <c r="T52" s="103"/>
      <c r="U52" s="4"/>
      <c r="V52" s="4"/>
    </row>
    <row r="53" spans="1:19" ht="12.7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</row>
  </sheetData>
  <sheetProtection password="CEFE" sheet="1" objects="1" scenarios="1"/>
  <mergeCells count="99">
    <mergeCell ref="A4:S5"/>
    <mergeCell ref="A1:S1"/>
    <mergeCell ref="A2:S2"/>
    <mergeCell ref="A3:D3"/>
    <mergeCell ref="Q3:R3"/>
    <mergeCell ref="E3:P3"/>
    <mergeCell ref="A6:H6"/>
    <mergeCell ref="I6:S6"/>
    <mergeCell ref="B7:J7"/>
    <mergeCell ref="K7:L7"/>
    <mergeCell ref="M7:O7"/>
    <mergeCell ref="A8:B8"/>
    <mergeCell ref="C8:S8"/>
    <mergeCell ref="A9:S9"/>
    <mergeCell ref="A10:H10"/>
    <mergeCell ref="I10:S10"/>
    <mergeCell ref="B11:J11"/>
    <mergeCell ref="K11:L11"/>
    <mergeCell ref="M11:O11"/>
    <mergeCell ref="A12:B12"/>
    <mergeCell ref="C12:S12"/>
    <mergeCell ref="A13:S13"/>
    <mergeCell ref="B14:J14"/>
    <mergeCell ref="K14:L14"/>
    <mergeCell ref="M14:O14"/>
    <mergeCell ref="A15:B15"/>
    <mergeCell ref="C15:S15"/>
    <mergeCell ref="A16:S16"/>
    <mergeCell ref="A17:H17"/>
    <mergeCell ref="I17:S17"/>
    <mergeCell ref="B18:J18"/>
    <mergeCell ref="K18:L18"/>
    <mergeCell ref="M18:O18"/>
    <mergeCell ref="A19:B19"/>
    <mergeCell ref="C19:S19"/>
    <mergeCell ref="A20:S20"/>
    <mergeCell ref="B21:J21"/>
    <mergeCell ref="K21:L21"/>
    <mergeCell ref="M21:O21"/>
    <mergeCell ref="A22:B22"/>
    <mergeCell ref="C22:S22"/>
    <mergeCell ref="B23:J23"/>
    <mergeCell ref="K23:L23"/>
    <mergeCell ref="M23:O23"/>
    <mergeCell ref="A24:B24"/>
    <mergeCell ref="C24:S24"/>
    <mergeCell ref="A25:S25"/>
    <mergeCell ref="B26:J26"/>
    <mergeCell ref="K26:L26"/>
    <mergeCell ref="M26:O26"/>
    <mergeCell ref="A27:B27"/>
    <mergeCell ref="C27:S27"/>
    <mergeCell ref="A28:S28"/>
    <mergeCell ref="B29:J29"/>
    <mergeCell ref="K29:L29"/>
    <mergeCell ref="M29:O29"/>
    <mergeCell ref="A30:B30"/>
    <mergeCell ref="C30:S30"/>
    <mergeCell ref="A35:S35"/>
    <mergeCell ref="A36:H36"/>
    <mergeCell ref="I36:S36"/>
    <mergeCell ref="A31:S31"/>
    <mergeCell ref="A32:S32"/>
    <mergeCell ref="A34:S34"/>
    <mergeCell ref="A33:S33"/>
    <mergeCell ref="B37:J37"/>
    <mergeCell ref="K37:L37"/>
    <mergeCell ref="M37:O37"/>
    <mergeCell ref="A38:B38"/>
    <mergeCell ref="C38:S38"/>
    <mergeCell ref="A39:S39"/>
    <mergeCell ref="B40:J40"/>
    <mergeCell ref="K40:L40"/>
    <mergeCell ref="M40:O40"/>
    <mergeCell ref="A41:B41"/>
    <mergeCell ref="C41:S41"/>
    <mergeCell ref="A42:S42"/>
    <mergeCell ref="A43:H43"/>
    <mergeCell ref="I43:S43"/>
    <mergeCell ref="B44:J44"/>
    <mergeCell ref="K44:L44"/>
    <mergeCell ref="M44:O44"/>
    <mergeCell ref="A45:B45"/>
    <mergeCell ref="C45:S45"/>
    <mergeCell ref="A46:S46"/>
    <mergeCell ref="A47:H47"/>
    <mergeCell ref="I47:S47"/>
    <mergeCell ref="B48:J48"/>
    <mergeCell ref="K48:L48"/>
    <mergeCell ref="M48:O48"/>
    <mergeCell ref="A52:B52"/>
    <mergeCell ref="C52:S52"/>
    <mergeCell ref="A53:S53"/>
    <mergeCell ref="A49:B49"/>
    <mergeCell ref="C49:S49"/>
    <mergeCell ref="A50:S50"/>
    <mergeCell ref="B51:J51"/>
    <mergeCell ref="K51:L51"/>
    <mergeCell ref="M51:O5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597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3"/>
      <c r="Q3" s="390" t="s">
        <v>417</v>
      </c>
      <c r="R3" s="391"/>
      <c r="S3" s="154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s="36" customFormat="1" ht="13.5" customHeight="1">
      <c r="A6" s="93" t="s">
        <v>598</v>
      </c>
      <c r="B6" s="370" t="s">
        <v>740</v>
      </c>
      <c r="C6" s="370"/>
      <c r="D6" s="370"/>
      <c r="E6" s="370"/>
      <c r="F6" s="370"/>
      <c r="G6" s="370"/>
      <c r="H6" s="371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7"/>
    </row>
    <row r="7" spans="1:22" ht="12.75">
      <c r="A7" s="43" t="s">
        <v>599</v>
      </c>
      <c r="B7" s="370" t="s">
        <v>743</v>
      </c>
      <c r="C7" s="370"/>
      <c r="D7" s="370"/>
      <c r="E7" s="370"/>
      <c r="F7" s="370"/>
      <c r="G7" s="370"/>
      <c r="H7" s="370"/>
      <c r="I7" s="370"/>
      <c r="J7" s="370"/>
      <c r="K7" s="368" t="s">
        <v>497</v>
      </c>
      <c r="L7" s="369"/>
      <c r="M7" s="370" t="s">
        <v>747</v>
      </c>
      <c r="N7" s="370"/>
      <c r="O7" s="371"/>
      <c r="P7" s="93" t="s">
        <v>411</v>
      </c>
      <c r="Q7" s="102">
        <v>40639</v>
      </c>
      <c r="R7" s="99" t="s">
        <v>412</v>
      </c>
      <c r="S7" s="102">
        <v>40640</v>
      </c>
      <c r="T7" s="103"/>
      <c r="U7" s="4"/>
      <c r="V7" s="4"/>
    </row>
    <row r="8" spans="1:22" ht="12.75">
      <c r="A8" s="368" t="s">
        <v>596</v>
      </c>
      <c r="B8" s="369"/>
      <c r="C8" s="370" t="s">
        <v>744</v>
      </c>
      <c r="D8" s="370"/>
      <c r="E8" s="370"/>
      <c r="F8" s="370"/>
      <c r="G8" s="370"/>
      <c r="H8" s="370"/>
      <c r="I8" s="370"/>
      <c r="J8" s="370"/>
      <c r="K8" s="370"/>
      <c r="L8" s="371"/>
      <c r="M8" s="368" t="s">
        <v>573</v>
      </c>
      <c r="N8" s="369"/>
      <c r="O8" s="370" t="s">
        <v>692</v>
      </c>
      <c r="P8" s="370"/>
      <c r="Q8" s="370"/>
      <c r="R8" s="370"/>
      <c r="S8" s="371"/>
      <c r="T8" s="103"/>
      <c r="U8" s="4"/>
      <c r="V8" s="4"/>
    </row>
    <row r="9" spans="1:19" ht="12.75">
      <c r="A9" s="373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4"/>
    </row>
    <row r="10" spans="1:22" ht="12.75">
      <c r="A10" s="43" t="s">
        <v>599</v>
      </c>
      <c r="B10" s="370" t="s">
        <v>745</v>
      </c>
      <c r="C10" s="370"/>
      <c r="D10" s="370"/>
      <c r="E10" s="370"/>
      <c r="F10" s="370"/>
      <c r="G10" s="370"/>
      <c r="H10" s="370"/>
      <c r="I10" s="370"/>
      <c r="J10" s="370"/>
      <c r="K10" s="368" t="s">
        <v>497</v>
      </c>
      <c r="L10" s="369"/>
      <c r="M10" s="370" t="s">
        <v>692</v>
      </c>
      <c r="N10" s="370"/>
      <c r="O10" s="371"/>
      <c r="P10" s="93" t="s">
        <v>411</v>
      </c>
      <c r="Q10" s="102">
        <v>40637</v>
      </c>
      <c r="R10" s="99" t="s">
        <v>412</v>
      </c>
      <c r="S10" s="102">
        <v>40641</v>
      </c>
      <c r="T10" s="103"/>
      <c r="U10" s="4"/>
      <c r="V10" s="4"/>
    </row>
    <row r="11" spans="1:22" ht="12.75">
      <c r="A11" s="368" t="s">
        <v>596</v>
      </c>
      <c r="B11" s="369"/>
      <c r="C11" s="370" t="s">
        <v>746</v>
      </c>
      <c r="D11" s="370"/>
      <c r="E11" s="370"/>
      <c r="F11" s="370"/>
      <c r="G11" s="370"/>
      <c r="H11" s="370"/>
      <c r="I11" s="370"/>
      <c r="J11" s="370"/>
      <c r="K11" s="370"/>
      <c r="L11" s="371"/>
      <c r="M11" s="368" t="s">
        <v>573</v>
      </c>
      <c r="N11" s="369"/>
      <c r="O11" s="370" t="s">
        <v>692</v>
      </c>
      <c r="P11" s="370"/>
      <c r="Q11" s="370"/>
      <c r="R11" s="370"/>
      <c r="S11" s="371"/>
      <c r="T11" s="103"/>
      <c r="U11" s="4"/>
      <c r="V11" s="4"/>
    </row>
    <row r="12" spans="1:19" ht="12.75">
      <c r="A12" s="373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4"/>
    </row>
    <row r="13" spans="1:19" s="36" customFormat="1" ht="13.5" customHeight="1">
      <c r="A13" s="93" t="s">
        <v>598</v>
      </c>
      <c r="B13" s="370" t="s">
        <v>511</v>
      </c>
      <c r="C13" s="370"/>
      <c r="D13" s="370"/>
      <c r="E13" s="370"/>
      <c r="F13" s="370"/>
      <c r="G13" s="370"/>
      <c r="H13" s="371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</row>
    <row r="14" spans="1:22" ht="12.75">
      <c r="A14" s="43" t="s">
        <v>599</v>
      </c>
      <c r="B14" s="370" t="s">
        <v>853</v>
      </c>
      <c r="C14" s="370"/>
      <c r="D14" s="370"/>
      <c r="E14" s="370"/>
      <c r="F14" s="370"/>
      <c r="G14" s="370"/>
      <c r="H14" s="370"/>
      <c r="I14" s="370"/>
      <c r="J14" s="370"/>
      <c r="K14" s="368" t="s">
        <v>497</v>
      </c>
      <c r="L14" s="369"/>
      <c r="M14" s="370" t="s">
        <v>855</v>
      </c>
      <c r="N14" s="370"/>
      <c r="O14" s="371"/>
      <c r="P14" s="93" t="s">
        <v>411</v>
      </c>
      <c r="Q14" s="102">
        <v>40729</v>
      </c>
      <c r="R14" s="99" t="s">
        <v>412</v>
      </c>
      <c r="S14" s="102">
        <v>40732</v>
      </c>
      <c r="T14" s="103"/>
      <c r="U14" s="4"/>
      <c r="V14" s="4"/>
    </row>
    <row r="15" spans="1:22" ht="12.75">
      <c r="A15" s="368" t="s">
        <v>596</v>
      </c>
      <c r="B15" s="369"/>
      <c r="C15" s="370" t="s">
        <v>854</v>
      </c>
      <c r="D15" s="370"/>
      <c r="E15" s="370"/>
      <c r="F15" s="370"/>
      <c r="G15" s="370"/>
      <c r="H15" s="370"/>
      <c r="I15" s="370"/>
      <c r="J15" s="370"/>
      <c r="K15" s="370"/>
      <c r="L15" s="371"/>
      <c r="M15" s="368" t="s">
        <v>573</v>
      </c>
      <c r="N15" s="369"/>
      <c r="O15" s="370" t="s">
        <v>856</v>
      </c>
      <c r="P15" s="370"/>
      <c r="Q15" s="370"/>
      <c r="R15" s="370"/>
      <c r="S15" s="371"/>
      <c r="T15" s="103"/>
      <c r="U15" s="4"/>
      <c r="V15" s="4"/>
    </row>
    <row r="16" spans="1:19" ht="12.75">
      <c r="A16" s="373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4"/>
    </row>
    <row r="17" spans="1:19" s="36" customFormat="1" ht="13.5" customHeight="1">
      <c r="A17" s="93" t="s">
        <v>598</v>
      </c>
      <c r="B17" s="370" t="s">
        <v>1393</v>
      </c>
      <c r="C17" s="370"/>
      <c r="D17" s="370"/>
      <c r="E17" s="370"/>
      <c r="F17" s="370"/>
      <c r="G17" s="370"/>
      <c r="H17" s="371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</row>
    <row r="18" spans="1:22" ht="12.75">
      <c r="A18" s="43" t="s">
        <v>599</v>
      </c>
      <c r="B18" s="370" t="s">
        <v>1394</v>
      </c>
      <c r="C18" s="370"/>
      <c r="D18" s="370"/>
      <c r="E18" s="370"/>
      <c r="F18" s="370"/>
      <c r="G18" s="370"/>
      <c r="H18" s="370"/>
      <c r="I18" s="370"/>
      <c r="J18" s="370"/>
      <c r="K18" s="368" t="s">
        <v>497</v>
      </c>
      <c r="L18" s="369"/>
      <c r="M18" s="370" t="s">
        <v>1398</v>
      </c>
      <c r="N18" s="370"/>
      <c r="O18" s="371"/>
      <c r="P18" s="93" t="s">
        <v>411</v>
      </c>
      <c r="Q18" s="102">
        <v>40742</v>
      </c>
      <c r="R18" s="99" t="s">
        <v>412</v>
      </c>
      <c r="S18" s="102">
        <v>40746</v>
      </c>
      <c r="T18" s="103"/>
      <c r="U18" s="4"/>
      <c r="V18" s="4"/>
    </row>
    <row r="19" spans="1:22" ht="12.75">
      <c r="A19" s="368" t="s">
        <v>596</v>
      </c>
      <c r="B19" s="369"/>
      <c r="C19" s="370" t="s">
        <v>1395</v>
      </c>
      <c r="D19" s="370"/>
      <c r="E19" s="370"/>
      <c r="F19" s="370"/>
      <c r="G19" s="370"/>
      <c r="H19" s="370"/>
      <c r="I19" s="370"/>
      <c r="J19" s="370"/>
      <c r="K19" s="370"/>
      <c r="L19" s="371"/>
      <c r="M19" s="368" t="s">
        <v>573</v>
      </c>
      <c r="N19" s="369"/>
      <c r="O19" s="370" t="s">
        <v>770</v>
      </c>
      <c r="P19" s="370"/>
      <c r="Q19" s="370"/>
      <c r="R19" s="370"/>
      <c r="S19" s="371"/>
      <c r="T19" s="103"/>
      <c r="U19" s="4"/>
      <c r="V19" s="4"/>
    </row>
    <row r="20" spans="1:19" ht="12.75">
      <c r="A20" s="373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4"/>
    </row>
    <row r="21" spans="1:22" ht="12.75">
      <c r="A21" s="43" t="s">
        <v>599</v>
      </c>
      <c r="B21" s="370" t="s">
        <v>1396</v>
      </c>
      <c r="C21" s="370"/>
      <c r="D21" s="370"/>
      <c r="E21" s="370"/>
      <c r="F21" s="370"/>
      <c r="G21" s="370"/>
      <c r="H21" s="370"/>
      <c r="I21" s="370"/>
      <c r="J21" s="370"/>
      <c r="K21" s="368" t="s">
        <v>497</v>
      </c>
      <c r="L21" s="369"/>
      <c r="M21" s="370" t="s">
        <v>1141</v>
      </c>
      <c r="N21" s="370"/>
      <c r="O21" s="371"/>
      <c r="P21" s="93" t="s">
        <v>411</v>
      </c>
      <c r="Q21" s="102">
        <v>40695</v>
      </c>
      <c r="R21" s="99" t="s">
        <v>412</v>
      </c>
      <c r="S21" s="102">
        <v>40697</v>
      </c>
      <c r="T21" s="103"/>
      <c r="U21" s="4"/>
      <c r="V21" s="4"/>
    </row>
    <row r="22" spans="1:22" ht="12.75">
      <c r="A22" s="368" t="s">
        <v>596</v>
      </c>
      <c r="B22" s="369"/>
      <c r="C22" s="370" t="s">
        <v>1397</v>
      </c>
      <c r="D22" s="370"/>
      <c r="E22" s="370"/>
      <c r="F22" s="370"/>
      <c r="G22" s="370"/>
      <c r="H22" s="370"/>
      <c r="I22" s="370"/>
      <c r="J22" s="370"/>
      <c r="K22" s="370"/>
      <c r="L22" s="371"/>
      <c r="M22" s="368" t="s">
        <v>573</v>
      </c>
      <c r="N22" s="369"/>
      <c r="O22" s="370" t="s">
        <v>1399</v>
      </c>
      <c r="P22" s="370"/>
      <c r="Q22" s="370"/>
      <c r="R22" s="370"/>
      <c r="S22" s="371"/>
      <c r="T22" s="103"/>
      <c r="U22" s="4"/>
      <c r="V22" s="4"/>
    </row>
    <row r="23" spans="1:19" ht="12.75">
      <c r="A23" s="373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4"/>
    </row>
    <row r="24" spans="1:19" s="36" customFormat="1" ht="13.5" customHeight="1">
      <c r="A24" s="93" t="s">
        <v>598</v>
      </c>
      <c r="B24" s="370" t="s">
        <v>1301</v>
      </c>
      <c r="C24" s="370"/>
      <c r="D24" s="370"/>
      <c r="E24" s="370"/>
      <c r="F24" s="370"/>
      <c r="G24" s="370"/>
      <c r="H24" s="371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</row>
    <row r="25" spans="1:22" ht="12.75">
      <c r="A25" s="43" t="s">
        <v>599</v>
      </c>
      <c r="B25" s="370" t="s">
        <v>1302</v>
      </c>
      <c r="C25" s="370"/>
      <c r="D25" s="370"/>
      <c r="E25" s="370"/>
      <c r="F25" s="370"/>
      <c r="G25" s="370"/>
      <c r="H25" s="370"/>
      <c r="I25" s="370"/>
      <c r="J25" s="370"/>
      <c r="K25" s="368" t="s">
        <v>497</v>
      </c>
      <c r="L25" s="369"/>
      <c r="M25" s="370" t="s">
        <v>1304</v>
      </c>
      <c r="N25" s="370"/>
      <c r="O25" s="371"/>
      <c r="P25" s="93" t="s">
        <v>411</v>
      </c>
      <c r="Q25" s="102">
        <v>40668</v>
      </c>
      <c r="R25" s="99" t="s">
        <v>412</v>
      </c>
      <c r="S25" s="102">
        <v>40669</v>
      </c>
      <c r="T25" s="103"/>
      <c r="U25" s="4"/>
      <c r="V25" s="4"/>
    </row>
    <row r="26" spans="1:22" ht="12.75">
      <c r="A26" s="368" t="s">
        <v>596</v>
      </c>
      <c r="B26" s="369"/>
      <c r="C26" s="370" t="s">
        <v>1303</v>
      </c>
      <c r="D26" s="370"/>
      <c r="E26" s="370"/>
      <c r="F26" s="370"/>
      <c r="G26" s="370"/>
      <c r="H26" s="370"/>
      <c r="I26" s="370"/>
      <c r="J26" s="370"/>
      <c r="K26" s="370"/>
      <c r="L26" s="371"/>
      <c r="M26" s="368" t="s">
        <v>573</v>
      </c>
      <c r="N26" s="369"/>
      <c r="O26" s="370" t="s">
        <v>889</v>
      </c>
      <c r="P26" s="370"/>
      <c r="Q26" s="370"/>
      <c r="R26" s="370"/>
      <c r="S26" s="371"/>
      <c r="T26" s="103"/>
      <c r="U26" s="4"/>
      <c r="V26" s="4"/>
    </row>
  </sheetData>
  <sheetProtection password="CEFE" sheet="1" objects="1" scenarios="1"/>
  <mergeCells count="61">
    <mergeCell ref="A1:S1"/>
    <mergeCell ref="A2:S2"/>
    <mergeCell ref="A3:D3"/>
    <mergeCell ref="Q3:R3"/>
    <mergeCell ref="E3:P3"/>
    <mergeCell ref="A4:S5"/>
    <mergeCell ref="B6:H6"/>
    <mergeCell ref="I6:S6"/>
    <mergeCell ref="B7:J7"/>
    <mergeCell ref="K7:L7"/>
    <mergeCell ref="M7:O7"/>
    <mergeCell ref="A8:B8"/>
    <mergeCell ref="C8:L8"/>
    <mergeCell ref="M8:N8"/>
    <mergeCell ref="O8:S8"/>
    <mergeCell ref="A9:S9"/>
    <mergeCell ref="B10:J10"/>
    <mergeCell ref="K10:L10"/>
    <mergeCell ref="M10:O10"/>
    <mergeCell ref="A11:B11"/>
    <mergeCell ref="C11:L11"/>
    <mergeCell ref="M11:N11"/>
    <mergeCell ref="O11:S11"/>
    <mergeCell ref="A12:S12"/>
    <mergeCell ref="B13:H13"/>
    <mergeCell ref="I13:S13"/>
    <mergeCell ref="B14:J14"/>
    <mergeCell ref="K14:L14"/>
    <mergeCell ref="M14:O14"/>
    <mergeCell ref="A15:B15"/>
    <mergeCell ref="C15:L15"/>
    <mergeCell ref="M15:N15"/>
    <mergeCell ref="O15:S15"/>
    <mergeCell ref="A16:S16"/>
    <mergeCell ref="B17:H17"/>
    <mergeCell ref="I17:S17"/>
    <mergeCell ref="B18:J18"/>
    <mergeCell ref="K18:L18"/>
    <mergeCell ref="M18:O18"/>
    <mergeCell ref="A19:B19"/>
    <mergeCell ref="C19:L19"/>
    <mergeCell ref="M19:N19"/>
    <mergeCell ref="O19:S19"/>
    <mergeCell ref="A20:S20"/>
    <mergeCell ref="B21:J21"/>
    <mergeCell ref="K21:L21"/>
    <mergeCell ref="M21:O21"/>
    <mergeCell ref="A22:B22"/>
    <mergeCell ref="C22:L22"/>
    <mergeCell ref="M22:N22"/>
    <mergeCell ref="O22:S22"/>
    <mergeCell ref="A23:S23"/>
    <mergeCell ref="B24:H24"/>
    <mergeCell ref="I24:S24"/>
    <mergeCell ref="B25:J25"/>
    <mergeCell ref="K25:L25"/>
    <mergeCell ref="M25:O25"/>
    <mergeCell ref="A26:B26"/>
    <mergeCell ref="C26:L26"/>
    <mergeCell ref="M26:N26"/>
    <mergeCell ref="O26:S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593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3"/>
      <c r="Q3" s="390" t="s">
        <v>417</v>
      </c>
      <c r="R3" s="391"/>
      <c r="S3" s="154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2.75">
      <c r="A6" s="373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4"/>
    </row>
    <row r="7" spans="1:19" s="36" customFormat="1" ht="13.5" customHeight="1">
      <c r="A7" s="368" t="s">
        <v>520</v>
      </c>
      <c r="B7" s="369"/>
      <c r="C7" s="369"/>
      <c r="D7" s="369"/>
      <c r="E7" s="369"/>
      <c r="F7" s="375"/>
      <c r="G7" s="394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7"/>
    </row>
    <row r="8" spans="1:22" ht="12.75">
      <c r="A8" s="43" t="s">
        <v>595</v>
      </c>
      <c r="B8" s="370" t="s">
        <v>933</v>
      </c>
      <c r="C8" s="370"/>
      <c r="D8" s="370"/>
      <c r="E8" s="370"/>
      <c r="F8" s="370"/>
      <c r="G8" s="370"/>
      <c r="H8" s="370"/>
      <c r="I8" s="370"/>
      <c r="J8" s="370"/>
      <c r="K8" s="370"/>
      <c r="L8" s="371"/>
      <c r="M8" s="43" t="s">
        <v>591</v>
      </c>
      <c r="N8" s="370" t="s">
        <v>935</v>
      </c>
      <c r="O8" s="370"/>
      <c r="P8" s="370"/>
      <c r="Q8" s="371"/>
      <c r="R8" s="101" t="s">
        <v>594</v>
      </c>
      <c r="S8" s="102">
        <v>40634</v>
      </c>
      <c r="T8" s="103"/>
      <c r="U8" s="4"/>
      <c r="V8" s="4"/>
    </row>
    <row r="9" spans="1:22" ht="12.75">
      <c r="A9" s="43" t="s">
        <v>595</v>
      </c>
      <c r="B9" s="370" t="s">
        <v>934</v>
      </c>
      <c r="C9" s="370"/>
      <c r="D9" s="370"/>
      <c r="E9" s="370"/>
      <c r="F9" s="370"/>
      <c r="G9" s="370"/>
      <c r="H9" s="370"/>
      <c r="I9" s="370"/>
      <c r="J9" s="370"/>
      <c r="K9" s="370"/>
      <c r="L9" s="371"/>
      <c r="M9" s="43" t="s">
        <v>591</v>
      </c>
      <c r="N9" s="370" t="s">
        <v>936</v>
      </c>
      <c r="O9" s="370"/>
      <c r="P9" s="370"/>
      <c r="Q9" s="371"/>
      <c r="R9" s="101" t="s">
        <v>594</v>
      </c>
      <c r="S9" s="102">
        <v>40696</v>
      </c>
      <c r="T9" s="103"/>
      <c r="U9" s="4"/>
      <c r="V9" s="4"/>
    </row>
    <row r="10" spans="1:19" ht="12.75">
      <c r="A10" s="373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4"/>
    </row>
    <row r="11" spans="1:19" s="36" customFormat="1" ht="13.5" customHeight="1">
      <c r="A11" s="368" t="s">
        <v>32</v>
      </c>
      <c r="B11" s="369"/>
      <c r="C11" s="369"/>
      <c r="D11" s="369"/>
      <c r="E11" s="369"/>
      <c r="F11" s="375"/>
      <c r="G11" s="394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7"/>
    </row>
    <row r="12" spans="1:22" ht="12.75">
      <c r="A12" s="43" t="s">
        <v>595</v>
      </c>
      <c r="B12" s="370" t="s">
        <v>33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1"/>
      <c r="M12" s="43" t="s">
        <v>591</v>
      </c>
      <c r="N12" s="370" t="s">
        <v>35</v>
      </c>
      <c r="O12" s="370"/>
      <c r="P12" s="370"/>
      <c r="Q12" s="371"/>
      <c r="R12" s="101" t="s">
        <v>594</v>
      </c>
      <c r="S12" s="102">
        <v>40603</v>
      </c>
      <c r="T12" s="103"/>
      <c r="U12" s="4"/>
      <c r="V12" s="4"/>
    </row>
    <row r="13" spans="1:22" ht="12.75">
      <c r="A13" s="43" t="s">
        <v>595</v>
      </c>
      <c r="B13" s="370" t="s">
        <v>34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1"/>
      <c r="M13" s="43" t="s">
        <v>591</v>
      </c>
      <c r="N13" s="370" t="s">
        <v>936</v>
      </c>
      <c r="O13" s="370"/>
      <c r="P13" s="370"/>
      <c r="Q13" s="371"/>
      <c r="R13" s="101" t="s">
        <v>594</v>
      </c>
      <c r="S13" s="102">
        <v>40580</v>
      </c>
      <c r="T13" s="103"/>
      <c r="U13" s="4"/>
      <c r="V13" s="4"/>
    </row>
    <row r="14" spans="1:19" ht="12.75">
      <c r="A14" s="373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4"/>
    </row>
    <row r="15" spans="1:19" s="36" customFormat="1" ht="13.5" customHeight="1">
      <c r="A15" s="368" t="s">
        <v>1019</v>
      </c>
      <c r="B15" s="369"/>
      <c r="C15" s="369"/>
      <c r="D15" s="369"/>
      <c r="E15" s="369"/>
      <c r="F15" s="375"/>
      <c r="G15" s="394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7"/>
    </row>
    <row r="16" spans="1:22" ht="12.75">
      <c r="A16" s="43" t="s">
        <v>595</v>
      </c>
      <c r="B16" s="370" t="s">
        <v>1020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1"/>
      <c r="M16" s="43" t="s">
        <v>591</v>
      </c>
      <c r="N16" s="370" t="s">
        <v>936</v>
      </c>
      <c r="O16" s="370"/>
      <c r="P16" s="370"/>
      <c r="Q16" s="371"/>
      <c r="R16" s="101" t="s">
        <v>594</v>
      </c>
      <c r="S16" s="102">
        <v>40697</v>
      </c>
      <c r="T16" s="103"/>
      <c r="U16" s="4"/>
      <c r="V16" s="4"/>
    </row>
    <row r="17" spans="1:19" ht="12.75">
      <c r="A17" s="373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4"/>
    </row>
    <row r="18" spans="1:19" s="36" customFormat="1" ht="13.5" customHeight="1">
      <c r="A18" s="368" t="s">
        <v>1393</v>
      </c>
      <c r="B18" s="369"/>
      <c r="C18" s="369"/>
      <c r="D18" s="369"/>
      <c r="E18" s="369"/>
      <c r="F18" s="375"/>
      <c r="G18" s="394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7"/>
    </row>
    <row r="19" spans="1:22" ht="12.75">
      <c r="A19" s="43" t="s">
        <v>595</v>
      </c>
      <c r="B19" s="370" t="s">
        <v>1400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1"/>
      <c r="M19" s="43" t="s">
        <v>591</v>
      </c>
      <c r="N19" s="370" t="s">
        <v>1141</v>
      </c>
      <c r="O19" s="370"/>
      <c r="P19" s="370"/>
      <c r="Q19" s="371"/>
      <c r="R19" s="101" t="s">
        <v>594</v>
      </c>
      <c r="S19" s="102">
        <v>40598</v>
      </c>
      <c r="T19" s="103"/>
      <c r="U19" s="4"/>
      <c r="V19" s="4"/>
    </row>
    <row r="20" spans="1:19" ht="12.75">
      <c r="A20" s="373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4"/>
    </row>
    <row r="21" spans="1:19" s="36" customFormat="1" ht="13.5" customHeight="1">
      <c r="A21" s="368" t="s">
        <v>1106</v>
      </c>
      <c r="B21" s="369"/>
      <c r="C21" s="369"/>
      <c r="D21" s="369"/>
      <c r="E21" s="369"/>
      <c r="F21" s="375"/>
      <c r="G21" s="394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7"/>
    </row>
    <row r="22" spans="1:22" ht="12.75">
      <c r="A22" s="43" t="s">
        <v>595</v>
      </c>
      <c r="B22" s="370" t="s">
        <v>1111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1"/>
      <c r="M22" s="43" t="s">
        <v>591</v>
      </c>
      <c r="N22" s="370" t="s">
        <v>1112</v>
      </c>
      <c r="O22" s="370"/>
      <c r="P22" s="370"/>
      <c r="Q22" s="371"/>
      <c r="R22" s="101" t="s">
        <v>594</v>
      </c>
      <c r="S22" s="102">
        <v>40690</v>
      </c>
      <c r="T22" s="103"/>
      <c r="U22" s="4"/>
      <c r="V22" s="4"/>
    </row>
    <row r="23" spans="1:19" ht="12.75">
      <c r="A23" s="373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4"/>
    </row>
    <row r="24" spans="1:19" s="36" customFormat="1" ht="13.5" customHeight="1">
      <c r="A24" s="368" t="s">
        <v>528</v>
      </c>
      <c r="B24" s="369"/>
      <c r="C24" s="369"/>
      <c r="D24" s="369"/>
      <c r="E24" s="369"/>
      <c r="F24" s="375"/>
      <c r="G24" s="394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</row>
    <row r="25" spans="1:22" ht="12.75">
      <c r="A25" s="43" t="s">
        <v>595</v>
      </c>
      <c r="B25" s="370" t="s">
        <v>1145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1"/>
      <c r="M25" s="43" t="s">
        <v>591</v>
      </c>
      <c r="N25" s="370" t="s">
        <v>936</v>
      </c>
      <c r="O25" s="370"/>
      <c r="P25" s="370"/>
      <c r="Q25" s="371"/>
      <c r="R25" s="101" t="s">
        <v>594</v>
      </c>
      <c r="S25" s="102">
        <v>40580</v>
      </c>
      <c r="T25" s="103"/>
      <c r="U25" s="4"/>
      <c r="V25" s="4"/>
    </row>
    <row r="26" spans="1:19" ht="12.75">
      <c r="A26" s="373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4"/>
    </row>
    <row r="27" spans="1:19" s="36" customFormat="1" ht="13.5" customHeight="1">
      <c r="A27" s="368" t="s">
        <v>955</v>
      </c>
      <c r="B27" s="369"/>
      <c r="C27" s="369"/>
      <c r="D27" s="369"/>
      <c r="E27" s="369"/>
      <c r="F27" s="375"/>
      <c r="G27" s="394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7"/>
    </row>
    <row r="28" spans="1:22" ht="12.75">
      <c r="A28" s="43" t="s">
        <v>595</v>
      </c>
      <c r="B28" s="370" t="s">
        <v>956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1"/>
      <c r="M28" s="43" t="s">
        <v>591</v>
      </c>
      <c r="N28" s="370" t="s">
        <v>756</v>
      </c>
      <c r="O28" s="370"/>
      <c r="P28" s="370"/>
      <c r="Q28" s="371"/>
      <c r="R28" s="101" t="s">
        <v>594</v>
      </c>
      <c r="S28" s="102">
        <v>40662</v>
      </c>
      <c r="T28" s="103"/>
      <c r="U28" s="4"/>
      <c r="V28" s="4"/>
    </row>
    <row r="29" spans="1:19" ht="12.75">
      <c r="A29" s="373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4"/>
    </row>
    <row r="30" spans="1:19" s="36" customFormat="1" ht="13.5" customHeight="1">
      <c r="A30" s="368" t="s">
        <v>532</v>
      </c>
      <c r="B30" s="369"/>
      <c r="C30" s="369"/>
      <c r="D30" s="369"/>
      <c r="E30" s="369"/>
      <c r="F30" s="375"/>
      <c r="G30" s="394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22" ht="12.75">
      <c r="A31" s="43" t="s">
        <v>595</v>
      </c>
      <c r="B31" s="370" t="s">
        <v>1199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1"/>
      <c r="M31" s="43" t="s">
        <v>591</v>
      </c>
      <c r="N31" s="370" t="s">
        <v>1200</v>
      </c>
      <c r="O31" s="370"/>
      <c r="P31" s="370"/>
      <c r="Q31" s="371"/>
      <c r="R31" s="101" t="s">
        <v>594</v>
      </c>
      <c r="S31" s="102">
        <v>40580</v>
      </c>
      <c r="T31" s="103"/>
      <c r="U31" s="4"/>
      <c r="V31" s="4"/>
    </row>
    <row r="32" spans="1:19" ht="12.75">
      <c r="A32" s="373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4"/>
    </row>
    <row r="33" spans="1:19" s="36" customFormat="1" ht="13.5" customHeight="1">
      <c r="A33" s="368" t="s">
        <v>1212</v>
      </c>
      <c r="B33" s="369"/>
      <c r="C33" s="369"/>
      <c r="D33" s="369"/>
      <c r="E33" s="369"/>
      <c r="F33" s="375"/>
      <c r="G33" s="394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7"/>
    </row>
    <row r="34" spans="1:22" ht="12.75">
      <c r="A34" s="43" t="s">
        <v>595</v>
      </c>
      <c r="B34" s="370" t="s">
        <v>1216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1"/>
      <c r="M34" s="43" t="s">
        <v>591</v>
      </c>
      <c r="N34" s="370" t="s">
        <v>1218</v>
      </c>
      <c r="O34" s="370"/>
      <c r="P34" s="370"/>
      <c r="Q34" s="371"/>
      <c r="R34" s="101" t="s">
        <v>594</v>
      </c>
      <c r="S34" s="102">
        <v>40617</v>
      </c>
      <c r="T34" s="103"/>
      <c r="U34" s="4"/>
      <c r="V34" s="4"/>
    </row>
    <row r="35" spans="1:22" ht="12.75">
      <c r="A35" s="43" t="s">
        <v>595</v>
      </c>
      <c r="B35" s="370" t="s">
        <v>1217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1"/>
      <c r="M35" s="43" t="s">
        <v>591</v>
      </c>
      <c r="N35" s="370" t="s">
        <v>1218</v>
      </c>
      <c r="O35" s="370"/>
      <c r="P35" s="370"/>
      <c r="Q35" s="371"/>
      <c r="R35" s="101" t="s">
        <v>594</v>
      </c>
      <c r="S35" s="102">
        <v>40617</v>
      </c>
      <c r="T35" s="103"/>
      <c r="U35" s="4"/>
      <c r="V35" s="4"/>
    </row>
    <row r="36" spans="1:19" ht="12.75">
      <c r="A36" s="373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4"/>
    </row>
    <row r="37" spans="1:19" s="36" customFormat="1" ht="13.5" customHeight="1">
      <c r="A37" s="368" t="s">
        <v>1301</v>
      </c>
      <c r="B37" s="369"/>
      <c r="C37" s="369"/>
      <c r="D37" s="369"/>
      <c r="E37" s="369"/>
      <c r="F37" s="375"/>
      <c r="G37" s="394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7"/>
    </row>
    <row r="38" spans="1:22" ht="12.75">
      <c r="A38" s="43" t="s">
        <v>595</v>
      </c>
      <c r="B38" s="370" t="s">
        <v>1305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1"/>
      <c r="M38" s="43" t="s">
        <v>591</v>
      </c>
      <c r="N38" s="370" t="s">
        <v>1200</v>
      </c>
      <c r="O38" s="370"/>
      <c r="P38" s="370"/>
      <c r="Q38" s="371"/>
      <c r="R38" s="101" t="s">
        <v>594</v>
      </c>
      <c r="S38" s="102">
        <v>40580</v>
      </c>
      <c r="T38" s="103"/>
      <c r="U38" s="4"/>
      <c r="V38" s="4"/>
    </row>
  </sheetData>
  <sheetProtection password="CEFE" sheet="1" objects="1" scenarios="1"/>
  <mergeCells count="62">
    <mergeCell ref="B38:L38"/>
    <mergeCell ref="N38:Q38"/>
    <mergeCell ref="B25:L25"/>
    <mergeCell ref="N25:Q25"/>
    <mergeCell ref="A36:S36"/>
    <mergeCell ref="A37:F37"/>
    <mergeCell ref="G37:S37"/>
    <mergeCell ref="A29:S29"/>
    <mergeCell ref="A30:F30"/>
    <mergeCell ref="G30:S30"/>
    <mergeCell ref="B31:L31"/>
    <mergeCell ref="N31:Q31"/>
    <mergeCell ref="B13:L13"/>
    <mergeCell ref="N13:Q13"/>
    <mergeCell ref="A14:S14"/>
    <mergeCell ref="A15:F15"/>
    <mergeCell ref="G15:S15"/>
    <mergeCell ref="B16:L16"/>
    <mergeCell ref="N16:Q16"/>
    <mergeCell ref="A17:S17"/>
    <mergeCell ref="A10:S10"/>
    <mergeCell ref="A23:S23"/>
    <mergeCell ref="A4:S5"/>
    <mergeCell ref="A1:S1"/>
    <mergeCell ref="A2:S2"/>
    <mergeCell ref="A3:D3"/>
    <mergeCell ref="Q3:R3"/>
    <mergeCell ref="E3:P3"/>
    <mergeCell ref="A7:F7"/>
    <mergeCell ref="G7:S7"/>
    <mergeCell ref="B8:L8"/>
    <mergeCell ref="N8:Q8"/>
    <mergeCell ref="B9:L9"/>
    <mergeCell ref="N9:Q9"/>
    <mergeCell ref="A11:F11"/>
    <mergeCell ref="G11:S11"/>
    <mergeCell ref="B12:L12"/>
    <mergeCell ref="N12:Q12"/>
    <mergeCell ref="A18:F18"/>
    <mergeCell ref="G18:S18"/>
    <mergeCell ref="B19:L19"/>
    <mergeCell ref="N19:Q19"/>
    <mergeCell ref="G27:S27"/>
    <mergeCell ref="B28:L28"/>
    <mergeCell ref="N28:Q28"/>
    <mergeCell ref="A20:S20"/>
    <mergeCell ref="A21:F21"/>
    <mergeCell ref="G21:S21"/>
    <mergeCell ref="B22:L22"/>
    <mergeCell ref="N22:Q22"/>
    <mergeCell ref="A24:F24"/>
    <mergeCell ref="G24:S24"/>
    <mergeCell ref="B35:L35"/>
    <mergeCell ref="N35:Q35"/>
    <mergeCell ref="A6:S6"/>
    <mergeCell ref="A32:S32"/>
    <mergeCell ref="A33:F33"/>
    <mergeCell ref="G33:S33"/>
    <mergeCell ref="B34:L34"/>
    <mergeCell ref="N34:Q34"/>
    <mergeCell ref="A26:S26"/>
    <mergeCell ref="A27:F2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5"/>
  <sheetViews>
    <sheetView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589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3"/>
      <c r="Q3" s="390" t="s">
        <v>417</v>
      </c>
      <c r="R3" s="391"/>
      <c r="S3" s="154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s="36" customFormat="1" ht="13.5" customHeight="1">
      <c r="A6" s="368" t="s">
        <v>96</v>
      </c>
      <c r="B6" s="369"/>
      <c r="C6" s="369"/>
      <c r="D6" s="369"/>
      <c r="E6" s="369"/>
      <c r="F6" s="375"/>
      <c r="G6" s="394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7"/>
    </row>
    <row r="7" spans="1:22" ht="12.75">
      <c r="A7" s="43" t="s">
        <v>590</v>
      </c>
      <c r="B7" s="370" t="s">
        <v>686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1"/>
      <c r="T7" s="103"/>
      <c r="U7" s="4"/>
      <c r="V7" s="4"/>
    </row>
    <row r="8" spans="1:19" ht="12.75">
      <c r="A8" s="395" t="s">
        <v>497</v>
      </c>
      <c r="B8" s="396"/>
      <c r="C8" s="372" t="s">
        <v>687</v>
      </c>
      <c r="D8" s="372"/>
      <c r="E8" s="372"/>
      <c r="F8" s="372"/>
      <c r="G8" s="372"/>
      <c r="H8" s="372"/>
      <c r="I8" s="372"/>
      <c r="J8" s="372"/>
      <c r="K8" s="100" t="s">
        <v>411</v>
      </c>
      <c r="L8" s="104">
        <v>40695</v>
      </c>
      <c r="M8" s="105" t="s">
        <v>412</v>
      </c>
      <c r="N8" s="106">
        <v>40697</v>
      </c>
      <c r="O8" s="395" t="s">
        <v>592</v>
      </c>
      <c r="P8" s="396"/>
      <c r="Q8" s="372" t="s">
        <v>620</v>
      </c>
      <c r="R8" s="372"/>
      <c r="S8" s="374"/>
    </row>
    <row r="9" spans="1:19" ht="12.75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9"/>
    </row>
    <row r="10" spans="1:22" ht="12.75">
      <c r="A10" s="43" t="s">
        <v>590</v>
      </c>
      <c r="B10" s="370" t="s">
        <v>688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  <c r="T10" s="103"/>
      <c r="U10" s="4"/>
      <c r="V10" s="4"/>
    </row>
    <row r="11" spans="1:19" ht="12.75">
      <c r="A11" s="395" t="s">
        <v>497</v>
      </c>
      <c r="B11" s="396"/>
      <c r="C11" s="372" t="s">
        <v>687</v>
      </c>
      <c r="D11" s="372"/>
      <c r="E11" s="372"/>
      <c r="F11" s="372"/>
      <c r="G11" s="372"/>
      <c r="H11" s="372"/>
      <c r="I11" s="372"/>
      <c r="J11" s="372"/>
      <c r="K11" s="100" t="s">
        <v>411</v>
      </c>
      <c r="L11" s="104">
        <v>40696</v>
      </c>
      <c r="M11" s="105" t="s">
        <v>412</v>
      </c>
      <c r="N11" s="106">
        <v>40697</v>
      </c>
      <c r="O11" s="395" t="s">
        <v>592</v>
      </c>
      <c r="P11" s="396"/>
      <c r="Q11" s="372" t="s">
        <v>689</v>
      </c>
      <c r="R11" s="372"/>
      <c r="S11" s="374"/>
    </row>
    <row r="12" spans="1:19" ht="12.75">
      <c r="A12" s="373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4"/>
    </row>
    <row r="13" spans="1:19" s="36" customFormat="1" ht="13.5" customHeight="1">
      <c r="A13" s="368" t="s">
        <v>515</v>
      </c>
      <c r="B13" s="369"/>
      <c r="C13" s="369"/>
      <c r="D13" s="369"/>
      <c r="E13" s="369"/>
      <c r="F13" s="375"/>
      <c r="G13" s="394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</row>
    <row r="14" spans="1:22" ht="12.75">
      <c r="A14" s="43" t="s">
        <v>590</v>
      </c>
      <c r="B14" s="370" t="s">
        <v>24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1"/>
      <c r="T14" s="103"/>
      <c r="U14" s="4"/>
      <c r="V14" s="4"/>
    </row>
    <row r="15" spans="1:19" ht="12.75">
      <c r="A15" s="395" t="s">
        <v>497</v>
      </c>
      <c r="B15" s="396"/>
      <c r="C15" s="372" t="s">
        <v>698</v>
      </c>
      <c r="D15" s="372"/>
      <c r="E15" s="372"/>
      <c r="F15" s="372"/>
      <c r="G15" s="372"/>
      <c r="H15" s="372"/>
      <c r="I15" s="372"/>
      <c r="J15" s="372"/>
      <c r="K15" s="100" t="s">
        <v>411</v>
      </c>
      <c r="L15" s="104">
        <v>40692</v>
      </c>
      <c r="M15" s="105" t="s">
        <v>412</v>
      </c>
      <c r="N15" s="106">
        <v>40692</v>
      </c>
      <c r="O15" s="395" t="s">
        <v>592</v>
      </c>
      <c r="P15" s="396"/>
      <c r="Q15" s="372" t="s">
        <v>620</v>
      </c>
      <c r="R15" s="372"/>
      <c r="S15" s="374"/>
    </row>
    <row r="16" spans="1:19" ht="12.75">
      <c r="A16" s="373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4"/>
    </row>
    <row r="17" spans="1:19" s="36" customFormat="1" ht="13.5" customHeight="1">
      <c r="A17" s="368" t="s">
        <v>710</v>
      </c>
      <c r="B17" s="369"/>
      <c r="C17" s="369"/>
      <c r="D17" s="369"/>
      <c r="E17" s="369"/>
      <c r="F17" s="375"/>
      <c r="G17" s="394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</row>
    <row r="18" spans="1:22" ht="12.75">
      <c r="A18" s="43" t="s">
        <v>590</v>
      </c>
      <c r="B18" s="370" t="s">
        <v>711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1"/>
      <c r="T18" s="103"/>
      <c r="U18" s="4"/>
      <c r="V18" s="4"/>
    </row>
    <row r="19" spans="1:19" ht="12.75">
      <c r="A19" s="395" t="s">
        <v>497</v>
      </c>
      <c r="B19" s="396"/>
      <c r="C19" s="372" t="s">
        <v>698</v>
      </c>
      <c r="D19" s="372"/>
      <c r="E19" s="372"/>
      <c r="F19" s="372"/>
      <c r="G19" s="372"/>
      <c r="H19" s="372"/>
      <c r="I19" s="372"/>
      <c r="J19" s="372"/>
      <c r="K19" s="100" t="s">
        <v>411</v>
      </c>
      <c r="L19" s="104">
        <v>40660</v>
      </c>
      <c r="M19" s="105" t="s">
        <v>412</v>
      </c>
      <c r="N19" s="106">
        <v>40660</v>
      </c>
      <c r="O19" s="395" t="s">
        <v>592</v>
      </c>
      <c r="P19" s="396"/>
      <c r="Q19" s="372" t="s">
        <v>620</v>
      </c>
      <c r="R19" s="372"/>
      <c r="S19" s="374"/>
    </row>
    <row r="20" spans="1:19" ht="12.75">
      <c r="A20" s="397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9"/>
    </row>
    <row r="21" spans="1:22" ht="12.75">
      <c r="A21" s="43" t="s">
        <v>590</v>
      </c>
      <c r="B21" s="370" t="s">
        <v>712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1"/>
      <c r="T21" s="103"/>
      <c r="U21" s="4"/>
      <c r="V21" s="4"/>
    </row>
    <row r="22" spans="1:19" ht="12.75">
      <c r="A22" s="395" t="s">
        <v>497</v>
      </c>
      <c r="B22" s="396"/>
      <c r="C22" s="372" t="s">
        <v>698</v>
      </c>
      <c r="D22" s="372"/>
      <c r="E22" s="372"/>
      <c r="F22" s="372"/>
      <c r="G22" s="372"/>
      <c r="H22" s="372"/>
      <c r="I22" s="372"/>
      <c r="J22" s="372"/>
      <c r="K22" s="100" t="s">
        <v>411</v>
      </c>
      <c r="L22" s="104">
        <v>40690</v>
      </c>
      <c r="M22" s="105" t="s">
        <v>412</v>
      </c>
      <c r="N22" s="106">
        <v>40690</v>
      </c>
      <c r="O22" s="395" t="s">
        <v>592</v>
      </c>
      <c r="P22" s="396"/>
      <c r="Q22" s="372" t="s">
        <v>620</v>
      </c>
      <c r="R22" s="372"/>
      <c r="S22" s="374"/>
    </row>
    <row r="23" spans="1:19" ht="12.75">
      <c r="A23" s="373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4"/>
    </row>
    <row r="24" spans="1:19" s="36" customFormat="1" ht="13.5" customHeight="1">
      <c r="A24" s="368" t="s">
        <v>518</v>
      </c>
      <c r="B24" s="369"/>
      <c r="C24" s="369"/>
      <c r="D24" s="369"/>
      <c r="E24" s="369"/>
      <c r="F24" s="375"/>
      <c r="G24" s="394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</row>
    <row r="25" spans="1:22" ht="12.75">
      <c r="A25" s="43" t="s">
        <v>590</v>
      </c>
      <c r="B25" s="370" t="s">
        <v>835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1"/>
      <c r="T25" s="103"/>
      <c r="U25" s="4"/>
      <c r="V25" s="4"/>
    </row>
    <row r="26" spans="1:19" ht="12.75">
      <c r="A26" s="395" t="s">
        <v>497</v>
      </c>
      <c r="B26" s="396"/>
      <c r="C26" s="372" t="s">
        <v>836</v>
      </c>
      <c r="D26" s="372"/>
      <c r="E26" s="372"/>
      <c r="F26" s="372"/>
      <c r="G26" s="372"/>
      <c r="H26" s="372"/>
      <c r="I26" s="372"/>
      <c r="J26" s="372"/>
      <c r="K26" s="100" t="s">
        <v>411</v>
      </c>
      <c r="L26" s="104">
        <v>40626</v>
      </c>
      <c r="M26" s="105" t="s">
        <v>412</v>
      </c>
      <c r="N26" s="106">
        <v>40626</v>
      </c>
      <c r="O26" s="395" t="s">
        <v>592</v>
      </c>
      <c r="P26" s="396"/>
      <c r="Q26" s="372" t="s">
        <v>689</v>
      </c>
      <c r="R26" s="372"/>
      <c r="S26" s="374"/>
    </row>
    <row r="27" spans="1:19" ht="12.75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9"/>
    </row>
    <row r="28" spans="1:22" ht="12.75">
      <c r="A28" s="43" t="s">
        <v>590</v>
      </c>
      <c r="B28" s="370" t="s">
        <v>837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1"/>
      <c r="T28" s="103"/>
      <c r="U28" s="4"/>
      <c r="V28" s="4"/>
    </row>
    <row r="29" spans="1:19" ht="12.75">
      <c r="A29" s="395" t="s">
        <v>497</v>
      </c>
      <c r="B29" s="396"/>
      <c r="C29" s="372" t="s">
        <v>838</v>
      </c>
      <c r="D29" s="372"/>
      <c r="E29" s="372"/>
      <c r="F29" s="372"/>
      <c r="G29" s="372"/>
      <c r="H29" s="372"/>
      <c r="I29" s="372"/>
      <c r="J29" s="372"/>
      <c r="K29" s="100" t="s">
        <v>411</v>
      </c>
      <c r="L29" s="104">
        <v>40581</v>
      </c>
      <c r="M29" s="105" t="s">
        <v>412</v>
      </c>
      <c r="N29" s="106">
        <v>40582</v>
      </c>
      <c r="O29" s="395" t="s">
        <v>592</v>
      </c>
      <c r="P29" s="396"/>
      <c r="Q29" s="372" t="s">
        <v>689</v>
      </c>
      <c r="R29" s="372"/>
      <c r="S29" s="374"/>
    </row>
    <row r="30" spans="1:19" ht="12.75">
      <c r="A30" s="373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4"/>
    </row>
    <row r="31" spans="1:22" ht="12.75">
      <c r="A31" s="43" t="s">
        <v>590</v>
      </c>
      <c r="B31" s="370" t="s">
        <v>839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1"/>
      <c r="T31" s="103"/>
      <c r="U31" s="4"/>
      <c r="V31" s="4"/>
    </row>
    <row r="32" spans="1:19" ht="12.75">
      <c r="A32" s="395" t="s">
        <v>497</v>
      </c>
      <c r="B32" s="396"/>
      <c r="C32" s="372">
        <v>11</v>
      </c>
      <c r="D32" s="372"/>
      <c r="E32" s="372"/>
      <c r="F32" s="372"/>
      <c r="G32" s="372"/>
      <c r="H32" s="372"/>
      <c r="I32" s="372"/>
      <c r="J32" s="372"/>
      <c r="K32" s="100" t="s">
        <v>411</v>
      </c>
      <c r="L32" s="104">
        <v>40710</v>
      </c>
      <c r="M32" s="105" t="s">
        <v>412</v>
      </c>
      <c r="N32" s="106">
        <v>40712</v>
      </c>
      <c r="O32" s="395" t="s">
        <v>592</v>
      </c>
      <c r="P32" s="396"/>
      <c r="Q32" s="372" t="s">
        <v>689</v>
      </c>
      <c r="R32" s="372"/>
      <c r="S32" s="374"/>
    </row>
    <row r="33" spans="1:19" ht="12.75">
      <c r="A33" s="373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4"/>
    </row>
    <row r="34" spans="1:19" ht="12.75">
      <c r="A34" s="373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4"/>
    </row>
    <row r="35" spans="1:19" ht="12.75">
      <c r="A35" s="373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4"/>
    </row>
    <row r="36" spans="1:19" s="36" customFormat="1" ht="13.5" customHeight="1">
      <c r="A36" s="368" t="s">
        <v>519</v>
      </c>
      <c r="B36" s="369"/>
      <c r="C36" s="369"/>
      <c r="D36" s="369"/>
      <c r="E36" s="369"/>
      <c r="F36" s="375"/>
      <c r="G36" s="394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7"/>
    </row>
    <row r="37" spans="1:22" ht="12.75">
      <c r="A37" s="43" t="s">
        <v>590</v>
      </c>
      <c r="B37" s="370" t="s">
        <v>890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1"/>
      <c r="T37" s="103"/>
      <c r="U37" s="4"/>
      <c r="V37" s="4"/>
    </row>
    <row r="38" spans="1:19" ht="12.75">
      <c r="A38" s="395" t="s">
        <v>497</v>
      </c>
      <c r="B38" s="396"/>
      <c r="C38" s="372" t="s">
        <v>770</v>
      </c>
      <c r="D38" s="372"/>
      <c r="E38" s="372"/>
      <c r="F38" s="372"/>
      <c r="G38" s="372"/>
      <c r="H38" s="372"/>
      <c r="I38" s="372"/>
      <c r="J38" s="372"/>
      <c r="K38" s="100" t="s">
        <v>411</v>
      </c>
      <c r="L38" s="104">
        <v>40563</v>
      </c>
      <c r="M38" s="105" t="s">
        <v>412</v>
      </c>
      <c r="N38" s="106">
        <v>40564</v>
      </c>
      <c r="O38" s="395" t="s">
        <v>592</v>
      </c>
      <c r="P38" s="396"/>
      <c r="Q38" s="372" t="s">
        <v>689</v>
      </c>
      <c r="R38" s="372"/>
      <c r="S38" s="374"/>
    </row>
    <row r="39" spans="1:19" ht="12.75">
      <c r="A39" s="39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9"/>
    </row>
    <row r="40" spans="1:22" ht="12.75">
      <c r="A40" s="43" t="s">
        <v>590</v>
      </c>
      <c r="B40" s="370" t="s">
        <v>891</v>
      </c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103"/>
      <c r="U40" s="4"/>
      <c r="V40" s="4"/>
    </row>
    <row r="41" spans="1:19" ht="12.75">
      <c r="A41" s="395" t="s">
        <v>497</v>
      </c>
      <c r="B41" s="396"/>
      <c r="C41" s="372" t="s">
        <v>892</v>
      </c>
      <c r="D41" s="372"/>
      <c r="E41" s="372"/>
      <c r="F41" s="372"/>
      <c r="G41" s="372"/>
      <c r="H41" s="372"/>
      <c r="I41" s="372"/>
      <c r="J41" s="372"/>
      <c r="K41" s="100" t="s">
        <v>411</v>
      </c>
      <c r="L41" s="104">
        <v>40724</v>
      </c>
      <c r="M41" s="105" t="s">
        <v>412</v>
      </c>
      <c r="N41" s="106">
        <v>40726</v>
      </c>
      <c r="O41" s="395" t="s">
        <v>592</v>
      </c>
      <c r="P41" s="396"/>
      <c r="Q41" s="372" t="s">
        <v>689</v>
      </c>
      <c r="R41" s="372"/>
      <c r="S41" s="374"/>
    </row>
    <row r="42" spans="1:19" ht="12.75">
      <c r="A42" s="373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4"/>
    </row>
    <row r="43" spans="1:19" s="36" customFormat="1" ht="13.5" customHeight="1">
      <c r="A43" s="368" t="s">
        <v>921</v>
      </c>
      <c r="B43" s="369"/>
      <c r="C43" s="369"/>
      <c r="D43" s="369"/>
      <c r="E43" s="369"/>
      <c r="F43" s="375"/>
      <c r="G43" s="394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7"/>
    </row>
    <row r="44" spans="1:22" ht="12.75">
      <c r="A44" s="43" t="s">
        <v>590</v>
      </c>
      <c r="B44" s="370" t="s">
        <v>922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1"/>
      <c r="T44" s="103"/>
      <c r="U44" s="4"/>
      <c r="V44" s="4"/>
    </row>
    <row r="45" spans="1:19" ht="12.75">
      <c r="A45" s="395" t="s">
        <v>497</v>
      </c>
      <c r="B45" s="396"/>
      <c r="C45" s="372" t="s">
        <v>698</v>
      </c>
      <c r="D45" s="372"/>
      <c r="E45" s="372"/>
      <c r="F45" s="372"/>
      <c r="G45" s="372"/>
      <c r="H45" s="372"/>
      <c r="I45" s="372"/>
      <c r="J45" s="372"/>
      <c r="K45" s="100" t="s">
        <v>411</v>
      </c>
      <c r="L45" s="104">
        <v>40690</v>
      </c>
      <c r="M45" s="105" t="s">
        <v>412</v>
      </c>
      <c r="N45" s="106">
        <v>40690</v>
      </c>
      <c r="O45" s="395" t="s">
        <v>592</v>
      </c>
      <c r="P45" s="396"/>
      <c r="Q45" s="372" t="s">
        <v>620</v>
      </c>
      <c r="R45" s="372"/>
      <c r="S45" s="374"/>
    </row>
    <row r="46" spans="1:19" ht="12.75">
      <c r="A46" s="373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4"/>
    </row>
    <row r="47" spans="1:19" s="36" customFormat="1" ht="13.5" customHeight="1">
      <c r="A47" s="368" t="s">
        <v>520</v>
      </c>
      <c r="B47" s="369"/>
      <c r="C47" s="369"/>
      <c r="D47" s="369"/>
      <c r="E47" s="369"/>
      <c r="F47" s="375"/>
      <c r="G47" s="394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7"/>
    </row>
    <row r="48" spans="1:22" ht="12.75">
      <c r="A48" s="43" t="s">
        <v>590</v>
      </c>
      <c r="B48" s="370" t="s">
        <v>937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1"/>
      <c r="T48" s="103"/>
      <c r="U48" s="4"/>
      <c r="V48" s="4"/>
    </row>
    <row r="49" spans="1:19" ht="12.75">
      <c r="A49" s="395" t="s">
        <v>497</v>
      </c>
      <c r="B49" s="396"/>
      <c r="C49" s="372" t="s">
        <v>938</v>
      </c>
      <c r="D49" s="372"/>
      <c r="E49" s="372"/>
      <c r="F49" s="372"/>
      <c r="G49" s="372"/>
      <c r="H49" s="372"/>
      <c r="I49" s="372"/>
      <c r="J49" s="372"/>
      <c r="K49" s="100" t="s">
        <v>411</v>
      </c>
      <c r="L49" s="104" t="s">
        <v>940</v>
      </c>
      <c r="M49" s="105" t="s">
        <v>412</v>
      </c>
      <c r="N49" s="106">
        <v>40626</v>
      </c>
      <c r="O49" s="395" t="s">
        <v>592</v>
      </c>
      <c r="P49" s="396"/>
      <c r="Q49" s="372" t="s">
        <v>941</v>
      </c>
      <c r="R49" s="372"/>
      <c r="S49" s="374"/>
    </row>
    <row r="50" spans="1:19" ht="12.75">
      <c r="A50" s="397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9"/>
    </row>
    <row r="51" spans="1:22" ht="12.75">
      <c r="A51" s="43" t="s">
        <v>590</v>
      </c>
      <c r="B51" s="370" t="s">
        <v>939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1"/>
      <c r="T51" s="103"/>
      <c r="U51" s="4"/>
      <c r="V51" s="4"/>
    </row>
    <row r="52" spans="1:19" ht="12.75">
      <c r="A52" s="395" t="s">
        <v>497</v>
      </c>
      <c r="B52" s="396"/>
      <c r="C52" s="372" t="s">
        <v>687</v>
      </c>
      <c r="D52" s="372"/>
      <c r="E52" s="372"/>
      <c r="F52" s="372"/>
      <c r="G52" s="372"/>
      <c r="H52" s="372"/>
      <c r="I52" s="372"/>
      <c r="J52" s="372"/>
      <c r="K52" s="100" t="s">
        <v>411</v>
      </c>
      <c r="L52" s="104">
        <v>40580</v>
      </c>
      <c r="M52" s="105" t="s">
        <v>412</v>
      </c>
      <c r="N52" s="106">
        <v>40608</v>
      </c>
      <c r="O52" s="395" t="s">
        <v>592</v>
      </c>
      <c r="P52" s="396"/>
      <c r="Q52" s="372" t="s">
        <v>941</v>
      </c>
      <c r="R52" s="372"/>
      <c r="S52" s="374"/>
    </row>
    <row r="53" spans="1:19" ht="12.75">
      <c r="A53" s="373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4"/>
    </row>
    <row r="54" spans="1:19" s="36" customFormat="1" ht="13.5" customHeight="1">
      <c r="A54" s="368" t="s">
        <v>521</v>
      </c>
      <c r="B54" s="369"/>
      <c r="C54" s="369"/>
      <c r="D54" s="369"/>
      <c r="E54" s="369"/>
      <c r="F54" s="375"/>
      <c r="G54" s="394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7"/>
    </row>
    <row r="55" spans="1:22" ht="12.75">
      <c r="A55" s="43" t="s">
        <v>590</v>
      </c>
      <c r="B55" s="370" t="s">
        <v>977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1"/>
      <c r="T55" s="103"/>
      <c r="U55" s="4"/>
      <c r="V55" s="4"/>
    </row>
    <row r="56" spans="1:19" ht="12.75">
      <c r="A56" s="395" t="s">
        <v>497</v>
      </c>
      <c r="B56" s="396"/>
      <c r="C56" s="372" t="s">
        <v>975</v>
      </c>
      <c r="D56" s="372"/>
      <c r="E56" s="372"/>
      <c r="F56" s="372"/>
      <c r="G56" s="372"/>
      <c r="H56" s="372"/>
      <c r="I56" s="372"/>
      <c r="J56" s="372"/>
      <c r="K56" s="100" t="s">
        <v>411</v>
      </c>
      <c r="L56" s="104">
        <v>40580</v>
      </c>
      <c r="M56" s="105" t="s">
        <v>412</v>
      </c>
      <c r="N56" s="106">
        <v>40582</v>
      </c>
      <c r="O56" s="395" t="s">
        <v>592</v>
      </c>
      <c r="P56" s="396"/>
      <c r="Q56" s="372" t="s">
        <v>979</v>
      </c>
      <c r="R56" s="372"/>
      <c r="S56" s="374"/>
    </row>
    <row r="57" spans="1:19" ht="12.75">
      <c r="A57" s="397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9"/>
    </row>
    <row r="58" spans="1:22" ht="12.75">
      <c r="A58" s="43" t="s">
        <v>590</v>
      </c>
      <c r="B58" s="370" t="s">
        <v>978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1"/>
      <c r="T58" s="103"/>
      <c r="U58" s="4"/>
      <c r="V58" s="4"/>
    </row>
    <row r="59" spans="1:19" ht="12.75">
      <c r="A59" s="395" t="s">
        <v>497</v>
      </c>
      <c r="B59" s="396"/>
      <c r="C59" s="372" t="s">
        <v>687</v>
      </c>
      <c r="D59" s="372"/>
      <c r="E59" s="372"/>
      <c r="F59" s="372"/>
      <c r="G59" s="372"/>
      <c r="H59" s="372"/>
      <c r="I59" s="372"/>
      <c r="J59" s="372"/>
      <c r="K59" s="100" t="s">
        <v>411</v>
      </c>
      <c r="L59" s="104">
        <v>40580</v>
      </c>
      <c r="M59" s="105" t="s">
        <v>412</v>
      </c>
      <c r="N59" s="106">
        <v>40608</v>
      </c>
      <c r="O59" s="395" t="s">
        <v>592</v>
      </c>
      <c r="P59" s="396"/>
      <c r="Q59" s="372" t="s">
        <v>689</v>
      </c>
      <c r="R59" s="372"/>
      <c r="S59" s="374"/>
    </row>
    <row r="60" spans="1:19" ht="12.75">
      <c r="A60" s="373"/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4"/>
    </row>
    <row r="61" spans="1:19" s="36" customFormat="1" ht="13.5" customHeight="1">
      <c r="A61" s="368" t="s">
        <v>32</v>
      </c>
      <c r="B61" s="369"/>
      <c r="C61" s="369"/>
      <c r="D61" s="369"/>
      <c r="E61" s="369"/>
      <c r="F61" s="375"/>
      <c r="G61" s="394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7"/>
    </row>
    <row r="62" spans="1:22" ht="12.75">
      <c r="A62" s="43" t="s">
        <v>590</v>
      </c>
      <c r="B62" s="370" t="s">
        <v>36</v>
      </c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1"/>
      <c r="T62" s="103"/>
      <c r="U62" s="4"/>
      <c r="V62" s="4"/>
    </row>
    <row r="63" spans="1:19" ht="12.75">
      <c r="A63" s="395" t="s">
        <v>497</v>
      </c>
      <c r="B63" s="396"/>
      <c r="C63" s="372" t="s">
        <v>37</v>
      </c>
      <c r="D63" s="372"/>
      <c r="E63" s="372"/>
      <c r="F63" s="372"/>
      <c r="G63" s="372"/>
      <c r="H63" s="372"/>
      <c r="I63" s="372"/>
      <c r="J63" s="372"/>
      <c r="K63" s="100" t="s">
        <v>411</v>
      </c>
      <c r="L63" s="104">
        <v>40603</v>
      </c>
      <c r="M63" s="105" t="s">
        <v>412</v>
      </c>
      <c r="N63" s="106">
        <v>40606</v>
      </c>
      <c r="O63" s="395" t="s">
        <v>592</v>
      </c>
      <c r="P63" s="396"/>
      <c r="Q63" s="372" t="s">
        <v>689</v>
      </c>
      <c r="R63" s="372"/>
      <c r="S63" s="374"/>
    </row>
    <row r="64" spans="1:19" ht="12.75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9"/>
    </row>
    <row r="65" spans="1:22" ht="12.75">
      <c r="A65" s="43" t="s">
        <v>590</v>
      </c>
      <c r="B65" s="370" t="s">
        <v>38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1"/>
      <c r="T65" s="103"/>
      <c r="U65" s="4"/>
      <c r="V65" s="4"/>
    </row>
    <row r="66" spans="1:19" ht="12.75">
      <c r="A66" s="395" t="s">
        <v>497</v>
      </c>
      <c r="B66" s="396"/>
      <c r="C66" s="372" t="s">
        <v>892</v>
      </c>
      <c r="D66" s="372"/>
      <c r="E66" s="372"/>
      <c r="F66" s="372"/>
      <c r="G66" s="372"/>
      <c r="H66" s="372"/>
      <c r="I66" s="372"/>
      <c r="J66" s="372"/>
      <c r="K66" s="100" t="s">
        <v>411</v>
      </c>
      <c r="L66" s="104">
        <v>40623</v>
      </c>
      <c r="M66" s="105" t="s">
        <v>412</v>
      </c>
      <c r="N66" s="106">
        <v>40625</v>
      </c>
      <c r="O66" s="395" t="s">
        <v>592</v>
      </c>
      <c r="P66" s="396"/>
      <c r="Q66" s="372" t="s">
        <v>689</v>
      </c>
      <c r="R66" s="372"/>
      <c r="S66" s="374"/>
    </row>
    <row r="67" spans="1:19" ht="12.75">
      <c r="A67" s="373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4"/>
    </row>
    <row r="68" spans="1:22" ht="12.75">
      <c r="A68" s="43" t="s">
        <v>590</v>
      </c>
      <c r="B68" s="370" t="s">
        <v>38</v>
      </c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1"/>
      <c r="T68" s="103"/>
      <c r="U68" s="4"/>
      <c r="V68" s="4"/>
    </row>
    <row r="69" spans="1:19" ht="12.75">
      <c r="A69" s="395" t="s">
        <v>497</v>
      </c>
      <c r="B69" s="396"/>
      <c r="C69" s="372" t="s">
        <v>892</v>
      </c>
      <c r="D69" s="372"/>
      <c r="E69" s="372"/>
      <c r="F69" s="372"/>
      <c r="G69" s="372"/>
      <c r="H69" s="372"/>
      <c r="I69" s="372"/>
      <c r="J69" s="372"/>
      <c r="K69" s="100" t="s">
        <v>411</v>
      </c>
      <c r="L69" s="104">
        <v>40667</v>
      </c>
      <c r="M69" s="105" t="s">
        <v>412</v>
      </c>
      <c r="N69" s="106">
        <v>40668</v>
      </c>
      <c r="O69" s="395" t="s">
        <v>592</v>
      </c>
      <c r="P69" s="396"/>
      <c r="Q69" s="372" t="s">
        <v>689</v>
      </c>
      <c r="R69" s="372"/>
      <c r="S69" s="374"/>
    </row>
    <row r="70" spans="1:19" ht="12.75">
      <c r="A70" s="397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9"/>
    </row>
    <row r="71" spans="1:22" ht="12.75">
      <c r="A71" s="43" t="s">
        <v>590</v>
      </c>
      <c r="B71" s="370" t="s">
        <v>38</v>
      </c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1"/>
      <c r="T71" s="103"/>
      <c r="U71" s="4"/>
      <c r="V71" s="4"/>
    </row>
    <row r="72" spans="1:19" ht="12.75">
      <c r="A72" s="395" t="s">
        <v>497</v>
      </c>
      <c r="B72" s="396"/>
      <c r="C72" s="372" t="s">
        <v>892</v>
      </c>
      <c r="D72" s="372"/>
      <c r="E72" s="372"/>
      <c r="F72" s="372"/>
      <c r="G72" s="372"/>
      <c r="H72" s="372"/>
      <c r="I72" s="372"/>
      <c r="J72" s="372"/>
      <c r="K72" s="100" t="s">
        <v>411</v>
      </c>
      <c r="L72" s="104">
        <v>40723</v>
      </c>
      <c r="M72" s="105" t="s">
        <v>412</v>
      </c>
      <c r="N72" s="106">
        <v>40726</v>
      </c>
      <c r="O72" s="395" t="s">
        <v>592</v>
      </c>
      <c r="P72" s="396"/>
      <c r="Q72" s="372" t="s">
        <v>689</v>
      </c>
      <c r="R72" s="372"/>
      <c r="S72" s="374"/>
    </row>
    <row r="73" spans="1:19" ht="12.75">
      <c r="A73" s="373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4"/>
    </row>
    <row r="74" spans="1:19" s="36" customFormat="1" ht="13.5" customHeight="1">
      <c r="A74" s="368" t="s">
        <v>1019</v>
      </c>
      <c r="B74" s="369"/>
      <c r="C74" s="369"/>
      <c r="D74" s="369"/>
      <c r="E74" s="369"/>
      <c r="F74" s="375"/>
      <c r="G74" s="394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7"/>
    </row>
    <row r="75" spans="1:22" ht="12.75">
      <c r="A75" s="43" t="s">
        <v>590</v>
      </c>
      <c r="B75" s="370" t="s">
        <v>1021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1"/>
      <c r="T75" s="103"/>
      <c r="U75" s="4"/>
      <c r="V75" s="4"/>
    </row>
    <row r="76" spans="1:19" ht="12.75">
      <c r="A76" s="395" t="s">
        <v>497</v>
      </c>
      <c r="B76" s="396"/>
      <c r="C76" s="372" t="s">
        <v>698</v>
      </c>
      <c r="D76" s="372"/>
      <c r="E76" s="372"/>
      <c r="F76" s="372"/>
      <c r="G76" s="372"/>
      <c r="H76" s="372"/>
      <c r="I76" s="372"/>
      <c r="J76" s="372"/>
      <c r="K76" s="100" t="s">
        <v>411</v>
      </c>
      <c r="L76" s="104" t="s">
        <v>692</v>
      </c>
      <c r="M76" s="105" t="s">
        <v>412</v>
      </c>
      <c r="N76" s="106" t="s">
        <v>692</v>
      </c>
      <c r="O76" s="395" t="s">
        <v>592</v>
      </c>
      <c r="P76" s="396"/>
      <c r="Q76" s="372" t="s">
        <v>620</v>
      </c>
      <c r="R76" s="372"/>
      <c r="S76" s="374"/>
    </row>
    <row r="77" spans="1:19" ht="12.75">
      <c r="A77" s="397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9"/>
    </row>
    <row r="78" spans="1:22" ht="12.75">
      <c r="A78" s="43" t="s">
        <v>590</v>
      </c>
      <c r="B78" s="370" t="s">
        <v>939</v>
      </c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1"/>
      <c r="T78" s="103"/>
      <c r="U78" s="4"/>
      <c r="V78" s="4"/>
    </row>
    <row r="79" spans="1:19" ht="12.75">
      <c r="A79" s="395" t="s">
        <v>497</v>
      </c>
      <c r="B79" s="396"/>
      <c r="C79" s="372" t="s">
        <v>687</v>
      </c>
      <c r="D79" s="372"/>
      <c r="E79" s="372"/>
      <c r="F79" s="372"/>
      <c r="G79" s="372"/>
      <c r="H79" s="372"/>
      <c r="I79" s="372"/>
      <c r="J79" s="372"/>
      <c r="K79" s="100" t="s">
        <v>411</v>
      </c>
      <c r="L79" s="104">
        <v>40580</v>
      </c>
      <c r="M79" s="105" t="s">
        <v>412</v>
      </c>
      <c r="N79" s="106">
        <v>40608</v>
      </c>
      <c r="O79" s="395" t="s">
        <v>592</v>
      </c>
      <c r="P79" s="396"/>
      <c r="Q79" s="372" t="s">
        <v>941</v>
      </c>
      <c r="R79" s="372"/>
      <c r="S79" s="374"/>
    </row>
    <row r="80" spans="1:19" ht="12.75">
      <c r="A80" s="373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4"/>
    </row>
    <row r="81" spans="1:19" s="36" customFormat="1" ht="13.5" customHeight="1">
      <c r="A81" s="368" t="s">
        <v>526</v>
      </c>
      <c r="B81" s="369"/>
      <c r="C81" s="369"/>
      <c r="D81" s="369"/>
      <c r="E81" s="369"/>
      <c r="F81" s="375"/>
      <c r="G81" s="394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7"/>
    </row>
    <row r="82" spans="1:22" ht="12.75">
      <c r="A82" s="43" t="s">
        <v>590</v>
      </c>
      <c r="B82" s="370" t="s">
        <v>1140</v>
      </c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1"/>
      <c r="T82" s="103"/>
      <c r="U82" s="4"/>
      <c r="V82" s="4"/>
    </row>
    <row r="83" spans="1:19" ht="12.75">
      <c r="A83" s="395" t="s">
        <v>497</v>
      </c>
      <c r="B83" s="396"/>
      <c r="C83" s="372" t="s">
        <v>1141</v>
      </c>
      <c r="D83" s="372"/>
      <c r="E83" s="372"/>
      <c r="F83" s="372"/>
      <c r="G83" s="372"/>
      <c r="H83" s="372"/>
      <c r="I83" s="372"/>
      <c r="J83" s="372"/>
      <c r="K83" s="100" t="s">
        <v>411</v>
      </c>
      <c r="L83" s="104">
        <v>40613</v>
      </c>
      <c r="M83" s="105" t="s">
        <v>412</v>
      </c>
      <c r="N83" s="106">
        <v>40619</v>
      </c>
      <c r="O83" s="395" t="s">
        <v>592</v>
      </c>
      <c r="P83" s="396"/>
      <c r="Q83" s="372" t="s">
        <v>979</v>
      </c>
      <c r="R83" s="372"/>
      <c r="S83" s="374"/>
    </row>
    <row r="84" spans="1:19" ht="12.75">
      <c r="A84" s="373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4"/>
    </row>
    <row r="85" spans="1:19" s="36" customFormat="1" ht="13.5" customHeight="1">
      <c r="A85" s="368" t="s">
        <v>1044</v>
      </c>
      <c r="B85" s="369"/>
      <c r="C85" s="369"/>
      <c r="D85" s="369"/>
      <c r="E85" s="369"/>
      <c r="F85" s="375"/>
      <c r="G85" s="394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7"/>
    </row>
    <row r="86" spans="1:22" ht="12.75">
      <c r="A86" s="43" t="s">
        <v>590</v>
      </c>
      <c r="B86" s="370" t="s">
        <v>711</v>
      </c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1"/>
      <c r="T86" s="103"/>
      <c r="U86" s="4"/>
      <c r="V86" s="4"/>
    </row>
    <row r="87" spans="1:19" ht="12.75">
      <c r="A87" s="395" t="s">
        <v>497</v>
      </c>
      <c r="B87" s="396"/>
      <c r="C87" s="372" t="s">
        <v>698</v>
      </c>
      <c r="D87" s="372"/>
      <c r="E87" s="372"/>
      <c r="F87" s="372"/>
      <c r="G87" s="372"/>
      <c r="H87" s="372"/>
      <c r="I87" s="372"/>
      <c r="J87" s="372"/>
      <c r="K87" s="100" t="s">
        <v>411</v>
      </c>
      <c r="L87" s="104">
        <v>40660</v>
      </c>
      <c r="M87" s="105" t="s">
        <v>412</v>
      </c>
      <c r="N87" s="106">
        <v>40660</v>
      </c>
      <c r="O87" s="395" t="s">
        <v>592</v>
      </c>
      <c r="P87" s="396"/>
      <c r="Q87" s="372" t="s">
        <v>620</v>
      </c>
      <c r="R87" s="372"/>
      <c r="S87" s="374"/>
    </row>
    <row r="88" spans="1:19" ht="12.75">
      <c r="A88" s="397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9"/>
    </row>
    <row r="89" spans="1:22" ht="12.75">
      <c r="A89" s="43" t="s">
        <v>590</v>
      </c>
      <c r="B89" s="370" t="s">
        <v>1045</v>
      </c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1"/>
      <c r="T89" s="103"/>
      <c r="U89" s="4"/>
      <c r="V89" s="4"/>
    </row>
    <row r="90" spans="1:19" ht="12.75">
      <c r="A90" s="395" t="s">
        <v>497</v>
      </c>
      <c r="B90" s="396"/>
      <c r="C90" s="372" t="s">
        <v>698</v>
      </c>
      <c r="D90" s="372"/>
      <c r="E90" s="372"/>
      <c r="F90" s="372"/>
      <c r="G90" s="372"/>
      <c r="H90" s="372"/>
      <c r="I90" s="372"/>
      <c r="J90" s="372"/>
      <c r="K90" s="100" t="s">
        <v>411</v>
      </c>
      <c r="L90" s="104">
        <v>40690</v>
      </c>
      <c r="M90" s="105" t="s">
        <v>412</v>
      </c>
      <c r="N90" s="106">
        <v>40690</v>
      </c>
      <c r="O90" s="395" t="s">
        <v>592</v>
      </c>
      <c r="P90" s="396"/>
      <c r="Q90" s="372" t="s">
        <v>620</v>
      </c>
      <c r="R90" s="372"/>
      <c r="S90" s="374"/>
    </row>
    <row r="91" spans="1:19" ht="12.75">
      <c r="A91" s="373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4"/>
    </row>
    <row r="92" spans="1:19" s="36" customFormat="1" ht="13.5" customHeight="1">
      <c r="A92" s="368" t="s">
        <v>1393</v>
      </c>
      <c r="B92" s="369"/>
      <c r="C92" s="369"/>
      <c r="D92" s="369"/>
      <c r="E92" s="369"/>
      <c r="F92" s="375"/>
      <c r="G92" s="394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7"/>
    </row>
    <row r="93" spans="1:22" ht="12.75">
      <c r="A93" s="43" t="s">
        <v>590</v>
      </c>
      <c r="B93" s="370" t="s">
        <v>0</v>
      </c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1"/>
      <c r="T93" s="103"/>
      <c r="U93" s="4"/>
      <c r="V93" s="4"/>
    </row>
    <row r="94" spans="1:19" ht="12.75">
      <c r="A94" s="395" t="s">
        <v>497</v>
      </c>
      <c r="B94" s="396"/>
      <c r="C94" s="372" t="s">
        <v>1141</v>
      </c>
      <c r="D94" s="372"/>
      <c r="E94" s="372"/>
      <c r="F94" s="372"/>
      <c r="G94" s="372"/>
      <c r="H94" s="372"/>
      <c r="I94" s="372"/>
      <c r="J94" s="372"/>
      <c r="K94" s="100" t="s">
        <v>411</v>
      </c>
      <c r="L94" s="104">
        <v>40595</v>
      </c>
      <c r="M94" s="105" t="s">
        <v>412</v>
      </c>
      <c r="N94" s="106">
        <v>40599</v>
      </c>
      <c r="O94" s="395" t="s">
        <v>592</v>
      </c>
      <c r="P94" s="396"/>
      <c r="Q94" s="372" t="s">
        <v>979</v>
      </c>
      <c r="R94" s="372"/>
      <c r="S94" s="374"/>
    </row>
    <row r="95" spans="1:19" ht="12.75">
      <c r="A95" s="373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4"/>
    </row>
    <row r="96" spans="1:19" s="36" customFormat="1" ht="13.5" customHeight="1">
      <c r="A96" s="368" t="s">
        <v>512</v>
      </c>
      <c r="B96" s="369"/>
      <c r="C96" s="369"/>
      <c r="D96" s="369"/>
      <c r="E96" s="369"/>
      <c r="F96" s="375"/>
      <c r="G96" s="394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7"/>
    </row>
    <row r="97" spans="1:22" ht="12.75">
      <c r="A97" s="43" t="s">
        <v>590</v>
      </c>
      <c r="B97" s="370" t="s">
        <v>1055</v>
      </c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1"/>
      <c r="T97" s="103"/>
      <c r="U97" s="4"/>
      <c r="V97" s="4"/>
    </row>
    <row r="98" spans="1:19" ht="12.75">
      <c r="A98" s="395" t="s">
        <v>497</v>
      </c>
      <c r="B98" s="396"/>
      <c r="C98" s="372" t="s">
        <v>1056</v>
      </c>
      <c r="D98" s="372"/>
      <c r="E98" s="372"/>
      <c r="F98" s="372"/>
      <c r="G98" s="372"/>
      <c r="H98" s="372"/>
      <c r="I98" s="372"/>
      <c r="J98" s="372"/>
      <c r="K98" s="100" t="s">
        <v>411</v>
      </c>
      <c r="L98" s="104">
        <v>40647</v>
      </c>
      <c r="M98" s="105" t="s">
        <v>412</v>
      </c>
      <c r="N98" s="106">
        <v>40648</v>
      </c>
      <c r="O98" s="395" t="s">
        <v>592</v>
      </c>
      <c r="P98" s="396"/>
      <c r="Q98" s="372" t="s">
        <v>689</v>
      </c>
      <c r="R98" s="372"/>
      <c r="S98" s="374"/>
    </row>
    <row r="99" spans="1:19" ht="12.75">
      <c r="A99" s="373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4"/>
    </row>
    <row r="100" spans="1:19" s="36" customFormat="1" ht="13.5" customHeight="1">
      <c r="A100" s="368" t="s">
        <v>1083</v>
      </c>
      <c r="B100" s="369"/>
      <c r="C100" s="369"/>
      <c r="D100" s="369"/>
      <c r="E100" s="369"/>
      <c r="F100" s="375"/>
      <c r="G100" s="394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7"/>
    </row>
    <row r="101" spans="1:22" ht="12.75">
      <c r="A101" s="43" t="s">
        <v>590</v>
      </c>
      <c r="B101" s="370" t="s">
        <v>1084</v>
      </c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1"/>
      <c r="T101" s="103"/>
      <c r="U101" s="4"/>
      <c r="V101" s="4"/>
    </row>
    <row r="102" spans="1:19" ht="12.75">
      <c r="A102" s="395" t="s">
        <v>497</v>
      </c>
      <c r="B102" s="396"/>
      <c r="C102" s="372" t="s">
        <v>855</v>
      </c>
      <c r="D102" s="372"/>
      <c r="E102" s="372"/>
      <c r="F102" s="372"/>
      <c r="G102" s="372"/>
      <c r="H102" s="372"/>
      <c r="I102" s="372"/>
      <c r="J102" s="372"/>
      <c r="K102" s="100" t="s">
        <v>411</v>
      </c>
      <c r="L102" s="104">
        <v>40576</v>
      </c>
      <c r="M102" s="105" t="s">
        <v>412</v>
      </c>
      <c r="N102" s="106" t="s">
        <v>1085</v>
      </c>
      <c r="O102" s="395" t="s">
        <v>592</v>
      </c>
      <c r="P102" s="396"/>
      <c r="Q102" s="372" t="s">
        <v>689</v>
      </c>
      <c r="R102" s="372"/>
      <c r="S102" s="374"/>
    </row>
    <row r="103" spans="1:19" ht="12.75">
      <c r="A103" s="373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4"/>
    </row>
    <row r="104" spans="1:19" ht="12.75">
      <c r="A104" s="373"/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4"/>
    </row>
    <row r="105" spans="1:19" ht="12.75">
      <c r="A105" s="373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4"/>
    </row>
    <row r="106" spans="1:19" s="36" customFormat="1" ht="13.5" customHeight="1">
      <c r="A106" s="368" t="s">
        <v>1139</v>
      </c>
      <c r="B106" s="369"/>
      <c r="C106" s="369"/>
      <c r="D106" s="369"/>
      <c r="E106" s="369"/>
      <c r="F106" s="375"/>
      <c r="G106" s="394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7"/>
    </row>
    <row r="107" spans="1:22" ht="12.75">
      <c r="A107" s="43" t="s">
        <v>590</v>
      </c>
      <c r="B107" s="370" t="s">
        <v>1140</v>
      </c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1"/>
      <c r="T107" s="103"/>
      <c r="U107" s="4"/>
      <c r="V107" s="4"/>
    </row>
    <row r="108" spans="1:19" ht="12.75">
      <c r="A108" s="395" t="s">
        <v>497</v>
      </c>
      <c r="B108" s="396"/>
      <c r="C108" s="372" t="s">
        <v>1141</v>
      </c>
      <c r="D108" s="372"/>
      <c r="E108" s="372"/>
      <c r="F108" s="372"/>
      <c r="G108" s="372"/>
      <c r="H108" s="372"/>
      <c r="I108" s="372"/>
      <c r="J108" s="372"/>
      <c r="K108" s="100" t="s">
        <v>411</v>
      </c>
      <c r="L108" s="104">
        <v>40615</v>
      </c>
      <c r="M108" s="105" t="s">
        <v>412</v>
      </c>
      <c r="N108" s="106">
        <v>40618</v>
      </c>
      <c r="O108" s="395" t="s">
        <v>592</v>
      </c>
      <c r="P108" s="396"/>
      <c r="Q108" s="372" t="s">
        <v>689</v>
      </c>
      <c r="R108" s="372"/>
      <c r="S108" s="374"/>
    </row>
    <row r="109" spans="1:19" ht="12.75">
      <c r="A109" s="373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4"/>
    </row>
    <row r="110" spans="1:19" s="36" customFormat="1" ht="13.5" customHeight="1">
      <c r="A110" s="368" t="s">
        <v>528</v>
      </c>
      <c r="B110" s="369"/>
      <c r="C110" s="369"/>
      <c r="D110" s="369"/>
      <c r="E110" s="369"/>
      <c r="F110" s="375"/>
      <c r="G110" s="394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7"/>
    </row>
    <row r="111" spans="1:22" ht="12.75">
      <c r="A111" s="43" t="s">
        <v>590</v>
      </c>
      <c r="B111" s="370" t="s">
        <v>939</v>
      </c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1"/>
      <c r="T111" s="103"/>
      <c r="U111" s="4"/>
      <c r="V111" s="4"/>
    </row>
    <row r="112" spans="1:19" ht="12.75">
      <c r="A112" s="395" t="s">
        <v>497</v>
      </c>
      <c r="B112" s="396"/>
      <c r="C112" s="372" t="s">
        <v>687</v>
      </c>
      <c r="D112" s="372"/>
      <c r="E112" s="372"/>
      <c r="F112" s="372"/>
      <c r="G112" s="372"/>
      <c r="H112" s="372"/>
      <c r="I112" s="372"/>
      <c r="J112" s="372"/>
      <c r="K112" s="100" t="s">
        <v>411</v>
      </c>
      <c r="L112" s="104">
        <v>40580</v>
      </c>
      <c r="M112" s="105" t="s">
        <v>412</v>
      </c>
      <c r="N112" s="106">
        <v>40608</v>
      </c>
      <c r="O112" s="395" t="s">
        <v>592</v>
      </c>
      <c r="P112" s="396"/>
      <c r="Q112" s="372" t="s">
        <v>941</v>
      </c>
      <c r="R112" s="372"/>
      <c r="S112" s="374"/>
    </row>
    <row r="113" spans="1:19" ht="12.75">
      <c r="A113" s="373"/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4"/>
    </row>
    <row r="114" spans="1:19" s="36" customFormat="1" ht="13.5" customHeight="1">
      <c r="A114" s="368" t="s">
        <v>532</v>
      </c>
      <c r="B114" s="369"/>
      <c r="C114" s="369"/>
      <c r="D114" s="369"/>
      <c r="E114" s="369"/>
      <c r="F114" s="375"/>
      <c r="G114" s="394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7"/>
    </row>
    <row r="115" spans="1:22" ht="12.75">
      <c r="A115" s="43" t="s">
        <v>590</v>
      </c>
      <c r="B115" s="370" t="s">
        <v>1201</v>
      </c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1"/>
      <c r="T115" s="103"/>
      <c r="U115" s="4"/>
      <c r="V115" s="4"/>
    </row>
    <row r="116" spans="1:19" ht="12.75">
      <c r="A116" s="395" t="s">
        <v>497</v>
      </c>
      <c r="B116" s="396"/>
      <c r="C116" s="372" t="s">
        <v>975</v>
      </c>
      <c r="D116" s="372"/>
      <c r="E116" s="372"/>
      <c r="F116" s="372"/>
      <c r="G116" s="372"/>
      <c r="H116" s="372"/>
      <c r="I116" s="372"/>
      <c r="J116" s="372"/>
      <c r="K116" s="100" t="s">
        <v>411</v>
      </c>
      <c r="L116" s="104">
        <v>40581</v>
      </c>
      <c r="M116" s="105" t="s">
        <v>412</v>
      </c>
      <c r="N116" s="106">
        <v>40584</v>
      </c>
      <c r="O116" s="395" t="s">
        <v>592</v>
      </c>
      <c r="P116" s="396"/>
      <c r="Q116" s="372" t="s">
        <v>979</v>
      </c>
      <c r="R116" s="372"/>
      <c r="S116" s="374"/>
    </row>
    <row r="117" spans="1:19" ht="12.75">
      <c r="A117" s="397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9"/>
    </row>
    <row r="118" spans="1:22" ht="12.75">
      <c r="A118" s="43" t="s">
        <v>590</v>
      </c>
      <c r="B118" s="370" t="s">
        <v>939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1"/>
      <c r="T118" s="103"/>
      <c r="U118" s="4"/>
      <c r="V118" s="4"/>
    </row>
    <row r="119" spans="1:19" ht="12.75">
      <c r="A119" s="395" t="s">
        <v>497</v>
      </c>
      <c r="B119" s="396"/>
      <c r="C119" s="372" t="s">
        <v>687</v>
      </c>
      <c r="D119" s="372"/>
      <c r="E119" s="372"/>
      <c r="F119" s="372"/>
      <c r="G119" s="372"/>
      <c r="H119" s="372"/>
      <c r="I119" s="372"/>
      <c r="J119" s="372"/>
      <c r="K119" s="100" t="s">
        <v>411</v>
      </c>
      <c r="L119" s="104" t="s">
        <v>1202</v>
      </c>
      <c r="M119" s="105" t="s">
        <v>412</v>
      </c>
      <c r="N119" s="106">
        <v>40608</v>
      </c>
      <c r="O119" s="395" t="s">
        <v>592</v>
      </c>
      <c r="P119" s="396"/>
      <c r="Q119" s="372" t="s">
        <v>941</v>
      </c>
      <c r="R119" s="372"/>
      <c r="S119" s="374"/>
    </row>
    <row r="120" spans="1:19" ht="12.75">
      <c r="A120" s="373"/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4"/>
    </row>
    <row r="121" spans="1:19" s="36" customFormat="1" ht="13.5" customHeight="1">
      <c r="A121" s="368" t="s">
        <v>1212</v>
      </c>
      <c r="B121" s="369"/>
      <c r="C121" s="369"/>
      <c r="D121" s="369"/>
      <c r="E121" s="369"/>
      <c r="F121" s="375"/>
      <c r="G121" s="394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7"/>
    </row>
    <row r="122" spans="1:22" ht="12.75">
      <c r="A122" s="43" t="s">
        <v>590</v>
      </c>
      <c r="B122" s="370" t="s">
        <v>1219</v>
      </c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1"/>
      <c r="T122" s="103"/>
      <c r="U122" s="4"/>
      <c r="V122" s="4"/>
    </row>
    <row r="123" spans="1:19" ht="12.75">
      <c r="A123" s="395" t="s">
        <v>497</v>
      </c>
      <c r="B123" s="396"/>
      <c r="C123" s="372" t="s">
        <v>1141</v>
      </c>
      <c r="D123" s="372"/>
      <c r="E123" s="372"/>
      <c r="F123" s="372"/>
      <c r="G123" s="372"/>
      <c r="H123" s="372"/>
      <c r="I123" s="372"/>
      <c r="J123" s="372"/>
      <c r="K123" s="100" t="s">
        <v>411</v>
      </c>
      <c r="L123" s="104">
        <v>40614</v>
      </c>
      <c r="M123" s="105" t="s">
        <v>412</v>
      </c>
      <c r="N123" s="106">
        <v>40618</v>
      </c>
      <c r="O123" s="395" t="s">
        <v>592</v>
      </c>
      <c r="P123" s="396"/>
      <c r="Q123" s="372" t="s">
        <v>689</v>
      </c>
      <c r="R123" s="372"/>
      <c r="S123" s="374"/>
    </row>
    <row r="124" spans="1:19" ht="12.75">
      <c r="A124" s="373"/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4"/>
    </row>
    <row r="125" spans="1:19" s="36" customFormat="1" ht="13.5" customHeight="1">
      <c r="A125" s="368" t="s">
        <v>538</v>
      </c>
      <c r="B125" s="369"/>
      <c r="C125" s="369"/>
      <c r="D125" s="369"/>
      <c r="E125" s="369"/>
      <c r="F125" s="375"/>
      <c r="G125" s="394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7"/>
    </row>
    <row r="126" spans="1:22" ht="12.75">
      <c r="A126" s="43" t="s">
        <v>590</v>
      </c>
      <c r="B126" s="370" t="s">
        <v>1293</v>
      </c>
      <c r="C126" s="370"/>
      <c r="D126" s="370"/>
      <c r="E126" s="370"/>
      <c r="F126" s="370"/>
      <c r="G126" s="370"/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  <c r="R126" s="370"/>
      <c r="S126" s="371"/>
      <c r="T126" s="103"/>
      <c r="U126" s="4"/>
      <c r="V126" s="4"/>
    </row>
    <row r="127" spans="1:19" ht="12.75">
      <c r="A127" s="395" t="s">
        <v>497</v>
      </c>
      <c r="B127" s="396"/>
      <c r="C127" s="372" t="s">
        <v>698</v>
      </c>
      <c r="D127" s="372"/>
      <c r="E127" s="372"/>
      <c r="F127" s="372"/>
      <c r="G127" s="372"/>
      <c r="H127" s="372"/>
      <c r="I127" s="372"/>
      <c r="J127" s="372"/>
      <c r="K127" s="100" t="s">
        <v>411</v>
      </c>
      <c r="L127" s="104">
        <v>40690</v>
      </c>
      <c r="M127" s="105" t="s">
        <v>412</v>
      </c>
      <c r="N127" s="106">
        <v>40690</v>
      </c>
      <c r="O127" s="395" t="s">
        <v>592</v>
      </c>
      <c r="P127" s="396"/>
      <c r="Q127" s="372" t="s">
        <v>620</v>
      </c>
      <c r="R127" s="372"/>
      <c r="S127" s="374"/>
    </row>
    <row r="128" spans="1:19" ht="12.75">
      <c r="A128" s="373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4"/>
    </row>
    <row r="129" spans="1:19" s="36" customFormat="1" ht="13.5" customHeight="1">
      <c r="A129" s="368" t="s">
        <v>1301</v>
      </c>
      <c r="B129" s="369"/>
      <c r="C129" s="369"/>
      <c r="D129" s="369"/>
      <c r="E129" s="369"/>
      <c r="F129" s="375"/>
      <c r="G129" s="394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7"/>
    </row>
    <row r="130" spans="1:22" ht="12.75">
      <c r="A130" s="43" t="s">
        <v>590</v>
      </c>
      <c r="B130" s="370" t="s">
        <v>1306</v>
      </c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1"/>
      <c r="T130" s="103"/>
      <c r="U130" s="4"/>
      <c r="V130" s="4"/>
    </row>
    <row r="131" spans="1:19" ht="12.75">
      <c r="A131" s="395" t="s">
        <v>497</v>
      </c>
      <c r="B131" s="396"/>
      <c r="C131" s="372" t="s">
        <v>975</v>
      </c>
      <c r="D131" s="372"/>
      <c r="E131" s="372"/>
      <c r="F131" s="372"/>
      <c r="G131" s="372"/>
      <c r="H131" s="372"/>
      <c r="I131" s="372"/>
      <c r="J131" s="372"/>
      <c r="K131" s="100" t="s">
        <v>411</v>
      </c>
      <c r="L131" s="104">
        <v>40579</v>
      </c>
      <c r="M131" s="105" t="s">
        <v>412</v>
      </c>
      <c r="N131" s="106">
        <v>40584</v>
      </c>
      <c r="O131" s="395" t="s">
        <v>592</v>
      </c>
      <c r="P131" s="396"/>
      <c r="Q131" s="372" t="s">
        <v>979</v>
      </c>
      <c r="R131" s="372"/>
      <c r="S131" s="374"/>
    </row>
    <row r="132" spans="1:19" ht="12.75">
      <c r="A132" s="397"/>
      <c r="B132" s="398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9"/>
    </row>
    <row r="133" spans="1:22" ht="12.75">
      <c r="A133" s="43" t="s">
        <v>590</v>
      </c>
      <c r="B133" s="370" t="s">
        <v>1307</v>
      </c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1"/>
      <c r="T133" s="103"/>
      <c r="U133" s="4"/>
      <c r="V133" s="4"/>
    </row>
    <row r="134" spans="1:19" ht="12.75">
      <c r="A134" s="368" t="s">
        <v>497</v>
      </c>
      <c r="B134" s="369"/>
      <c r="C134" s="398" t="s">
        <v>687</v>
      </c>
      <c r="D134" s="398"/>
      <c r="E134" s="398"/>
      <c r="F134" s="398"/>
      <c r="G134" s="398"/>
      <c r="H134" s="398"/>
      <c r="I134" s="398"/>
      <c r="J134" s="398"/>
      <c r="K134" s="93" t="s">
        <v>411</v>
      </c>
      <c r="L134" s="160">
        <v>40695</v>
      </c>
      <c r="M134" s="161" t="s">
        <v>412</v>
      </c>
      <c r="N134" s="146">
        <v>40697</v>
      </c>
      <c r="O134" s="368" t="s">
        <v>592</v>
      </c>
      <c r="P134" s="369"/>
      <c r="Q134" s="398" t="s">
        <v>689</v>
      </c>
      <c r="R134" s="398"/>
      <c r="S134" s="399"/>
    </row>
    <row r="135" spans="1:19" ht="12.75">
      <c r="A135" s="372"/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</row>
  </sheetData>
  <sheetProtection password="CEFE" sheet="1" objects="1" scenarios="1"/>
  <mergeCells count="262">
    <mergeCell ref="A50:S50"/>
    <mergeCell ref="B51:S51"/>
    <mergeCell ref="A52:B52"/>
    <mergeCell ref="C52:J52"/>
    <mergeCell ref="O52:P52"/>
    <mergeCell ref="Q52:S52"/>
    <mergeCell ref="A112:B112"/>
    <mergeCell ref="C112:J112"/>
    <mergeCell ref="O112:P112"/>
    <mergeCell ref="Q112:S112"/>
    <mergeCell ref="A109:S109"/>
    <mergeCell ref="A110:F110"/>
    <mergeCell ref="G110:S110"/>
    <mergeCell ref="B111:S111"/>
    <mergeCell ref="A117:S117"/>
    <mergeCell ref="B118:S118"/>
    <mergeCell ref="A119:B119"/>
    <mergeCell ref="C119:J119"/>
    <mergeCell ref="O119:P119"/>
    <mergeCell ref="Q119:S119"/>
    <mergeCell ref="A77:S77"/>
    <mergeCell ref="B78:S78"/>
    <mergeCell ref="A79:B79"/>
    <mergeCell ref="C79:J79"/>
    <mergeCell ref="O79:P79"/>
    <mergeCell ref="Q79:S79"/>
    <mergeCell ref="A57:S57"/>
    <mergeCell ref="B58:S58"/>
    <mergeCell ref="A59:B59"/>
    <mergeCell ref="C59:J59"/>
    <mergeCell ref="O59:P59"/>
    <mergeCell ref="Q59:S59"/>
    <mergeCell ref="A135:S135"/>
    <mergeCell ref="A132:S132"/>
    <mergeCell ref="B133:S133"/>
    <mergeCell ref="A134:B134"/>
    <mergeCell ref="C134:J134"/>
    <mergeCell ref="O134:P134"/>
    <mergeCell ref="Q134:S134"/>
    <mergeCell ref="A131:B131"/>
    <mergeCell ref="C131:J131"/>
    <mergeCell ref="O131:P131"/>
    <mergeCell ref="Q131:S131"/>
    <mergeCell ref="A128:S128"/>
    <mergeCell ref="A129:F129"/>
    <mergeCell ref="G129:S129"/>
    <mergeCell ref="B130:S130"/>
    <mergeCell ref="A127:B127"/>
    <mergeCell ref="C127:J127"/>
    <mergeCell ref="O127:P127"/>
    <mergeCell ref="Q127:S127"/>
    <mergeCell ref="A124:S124"/>
    <mergeCell ref="A125:F125"/>
    <mergeCell ref="G125:S125"/>
    <mergeCell ref="B126:S126"/>
    <mergeCell ref="A123:B123"/>
    <mergeCell ref="C123:J123"/>
    <mergeCell ref="O123:P123"/>
    <mergeCell ref="Q123:S123"/>
    <mergeCell ref="A120:S120"/>
    <mergeCell ref="A121:F121"/>
    <mergeCell ref="G121:S121"/>
    <mergeCell ref="B122:S122"/>
    <mergeCell ref="A116:B116"/>
    <mergeCell ref="C116:J116"/>
    <mergeCell ref="O116:P116"/>
    <mergeCell ref="Q116:S116"/>
    <mergeCell ref="A113:S113"/>
    <mergeCell ref="A114:F114"/>
    <mergeCell ref="G114:S114"/>
    <mergeCell ref="B115:S115"/>
    <mergeCell ref="B7:S7"/>
    <mergeCell ref="A8:B8"/>
    <mergeCell ref="Q8:S8"/>
    <mergeCell ref="B10:S10"/>
    <mergeCell ref="A9:S9"/>
    <mergeCell ref="O8:P8"/>
    <mergeCell ref="C8:J8"/>
    <mergeCell ref="A11:B11"/>
    <mergeCell ref="C11:J11"/>
    <mergeCell ref="O11:P11"/>
    <mergeCell ref="Q11:S11"/>
    <mergeCell ref="A12:S12"/>
    <mergeCell ref="A13:F13"/>
    <mergeCell ref="G13:S13"/>
    <mergeCell ref="B14:S14"/>
    <mergeCell ref="A15:B15"/>
    <mergeCell ref="C15:J15"/>
    <mergeCell ref="O15:P15"/>
    <mergeCell ref="Q15:S15"/>
    <mergeCell ref="A16:S16"/>
    <mergeCell ref="A17:F17"/>
    <mergeCell ref="G17:S17"/>
    <mergeCell ref="B18:S18"/>
    <mergeCell ref="A19:B19"/>
    <mergeCell ref="C19:J19"/>
    <mergeCell ref="O19:P19"/>
    <mergeCell ref="Q19:S19"/>
    <mergeCell ref="A20:S20"/>
    <mergeCell ref="B21:S21"/>
    <mergeCell ref="A22:B22"/>
    <mergeCell ref="C22:J22"/>
    <mergeCell ref="O22:P22"/>
    <mergeCell ref="Q22:S22"/>
    <mergeCell ref="A23:S23"/>
    <mergeCell ref="A24:F24"/>
    <mergeCell ref="G24:S24"/>
    <mergeCell ref="B25:S25"/>
    <mergeCell ref="A26:B26"/>
    <mergeCell ref="C26:J26"/>
    <mergeCell ref="O26:P26"/>
    <mergeCell ref="Q26:S26"/>
    <mergeCell ref="A27:S27"/>
    <mergeCell ref="B28:S28"/>
    <mergeCell ref="A29:B29"/>
    <mergeCell ref="C29:J29"/>
    <mergeCell ref="O29:P29"/>
    <mergeCell ref="Q29:S29"/>
    <mergeCell ref="A30:S30"/>
    <mergeCell ref="B31:S31"/>
    <mergeCell ref="A32:B32"/>
    <mergeCell ref="C32:J32"/>
    <mergeCell ref="O32:P32"/>
    <mergeCell ref="Q32:S32"/>
    <mergeCell ref="A33:S33"/>
    <mergeCell ref="A36:F36"/>
    <mergeCell ref="G36:S36"/>
    <mergeCell ref="B37:S37"/>
    <mergeCell ref="A34:S34"/>
    <mergeCell ref="A35:S35"/>
    <mergeCell ref="A38:B38"/>
    <mergeCell ref="C38:J38"/>
    <mergeCell ref="O38:P38"/>
    <mergeCell ref="Q38:S38"/>
    <mergeCell ref="A39:S39"/>
    <mergeCell ref="B40:S40"/>
    <mergeCell ref="A41:B41"/>
    <mergeCell ref="C41:J41"/>
    <mergeCell ref="O41:P41"/>
    <mergeCell ref="Q41:S41"/>
    <mergeCell ref="A42:S42"/>
    <mergeCell ref="A43:F43"/>
    <mergeCell ref="G43:S43"/>
    <mergeCell ref="B44:S44"/>
    <mergeCell ref="A45:B45"/>
    <mergeCell ref="C45:J45"/>
    <mergeCell ref="O45:P45"/>
    <mergeCell ref="Q45:S45"/>
    <mergeCell ref="A46:S46"/>
    <mergeCell ref="A47:F47"/>
    <mergeCell ref="G47:S47"/>
    <mergeCell ref="B48:S48"/>
    <mergeCell ref="A49:B49"/>
    <mergeCell ref="C49:J49"/>
    <mergeCell ref="O49:P49"/>
    <mergeCell ref="Q49:S49"/>
    <mergeCell ref="A53:S53"/>
    <mergeCell ref="A54:F54"/>
    <mergeCell ref="G54:S54"/>
    <mergeCell ref="B55:S55"/>
    <mergeCell ref="A56:B56"/>
    <mergeCell ref="C56:J56"/>
    <mergeCell ref="O56:P56"/>
    <mergeCell ref="Q56:S56"/>
    <mergeCell ref="A60:S60"/>
    <mergeCell ref="A61:F61"/>
    <mergeCell ref="G61:S61"/>
    <mergeCell ref="B62:S62"/>
    <mergeCell ref="A63:B63"/>
    <mergeCell ref="C63:J63"/>
    <mergeCell ref="O63:P63"/>
    <mergeCell ref="Q63:S63"/>
    <mergeCell ref="A64:S64"/>
    <mergeCell ref="B65:S65"/>
    <mergeCell ref="A66:B66"/>
    <mergeCell ref="C66:J66"/>
    <mergeCell ref="O66:P66"/>
    <mergeCell ref="Q66:S66"/>
    <mergeCell ref="A67:S67"/>
    <mergeCell ref="B68:S68"/>
    <mergeCell ref="A69:B69"/>
    <mergeCell ref="C69:J69"/>
    <mergeCell ref="O69:P69"/>
    <mergeCell ref="Q69:S69"/>
    <mergeCell ref="A70:S70"/>
    <mergeCell ref="B71:S71"/>
    <mergeCell ref="A72:B72"/>
    <mergeCell ref="C72:J72"/>
    <mergeCell ref="O72:P72"/>
    <mergeCell ref="Q72:S72"/>
    <mergeCell ref="A73:S73"/>
    <mergeCell ref="A74:F74"/>
    <mergeCell ref="G74:S74"/>
    <mergeCell ref="B75:S75"/>
    <mergeCell ref="A76:B76"/>
    <mergeCell ref="C76:J76"/>
    <mergeCell ref="O76:P76"/>
    <mergeCell ref="Q76:S76"/>
    <mergeCell ref="A80:S80"/>
    <mergeCell ref="A81:F81"/>
    <mergeCell ref="G81:S81"/>
    <mergeCell ref="B82:S82"/>
    <mergeCell ref="A83:B83"/>
    <mergeCell ref="C83:J83"/>
    <mergeCell ref="O83:P83"/>
    <mergeCell ref="Q83:S83"/>
    <mergeCell ref="A84:S84"/>
    <mergeCell ref="A85:F85"/>
    <mergeCell ref="G85:S85"/>
    <mergeCell ref="B86:S86"/>
    <mergeCell ref="A87:B87"/>
    <mergeCell ref="C87:J87"/>
    <mergeCell ref="O87:P87"/>
    <mergeCell ref="Q87:S87"/>
    <mergeCell ref="A88:S88"/>
    <mergeCell ref="B89:S89"/>
    <mergeCell ref="A90:B90"/>
    <mergeCell ref="C90:J90"/>
    <mergeCell ref="O90:P90"/>
    <mergeCell ref="Q90:S90"/>
    <mergeCell ref="A91:S91"/>
    <mergeCell ref="A92:F92"/>
    <mergeCell ref="G92:S92"/>
    <mergeCell ref="B93:S93"/>
    <mergeCell ref="A94:B94"/>
    <mergeCell ref="C94:J94"/>
    <mergeCell ref="O94:P94"/>
    <mergeCell ref="Q94:S94"/>
    <mergeCell ref="A95:S95"/>
    <mergeCell ref="A96:F96"/>
    <mergeCell ref="G96:S96"/>
    <mergeCell ref="B97:S97"/>
    <mergeCell ref="A100:F100"/>
    <mergeCell ref="G100:S100"/>
    <mergeCell ref="B101:S101"/>
    <mergeCell ref="A98:B98"/>
    <mergeCell ref="C98:J98"/>
    <mergeCell ref="O98:P98"/>
    <mergeCell ref="Q98:S98"/>
    <mergeCell ref="A105:S105"/>
    <mergeCell ref="A106:F106"/>
    <mergeCell ref="G106:S106"/>
    <mergeCell ref="B107:S107"/>
    <mergeCell ref="A108:B108"/>
    <mergeCell ref="C108:J108"/>
    <mergeCell ref="O108:P108"/>
    <mergeCell ref="Q108:S108"/>
    <mergeCell ref="A1:S1"/>
    <mergeCell ref="A2:S2"/>
    <mergeCell ref="A3:D3"/>
    <mergeCell ref="Q3:R3"/>
    <mergeCell ref="E3:P3"/>
    <mergeCell ref="A103:S103"/>
    <mergeCell ref="A104:S104"/>
    <mergeCell ref="A4:S5"/>
    <mergeCell ref="A6:F6"/>
    <mergeCell ref="G6:S6"/>
    <mergeCell ref="A102:B102"/>
    <mergeCell ref="C102:J102"/>
    <mergeCell ref="O102:P102"/>
    <mergeCell ref="Q102:S102"/>
    <mergeCell ref="A99:S9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6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415</v>
      </c>
      <c r="B3" s="388"/>
      <c r="C3" s="388"/>
      <c r="D3" s="388"/>
      <c r="E3" s="389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93"/>
      <c r="R3" s="28" t="s">
        <v>417</v>
      </c>
      <c r="S3" s="158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3.5" thickBo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3.5" thickBot="1">
      <c r="A6" s="410" t="s">
        <v>353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2"/>
      <c r="R6" s="25" t="s">
        <v>360</v>
      </c>
      <c r="S6" s="159" t="s">
        <v>366</v>
      </c>
    </row>
    <row r="7" spans="1:19" s="26" customFormat="1" ht="14.25" customHeight="1">
      <c r="A7" s="407" t="s">
        <v>96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9"/>
    </row>
    <row r="8" spans="1:19" s="2" customFormat="1" ht="13.5" customHeight="1">
      <c r="A8" s="406" t="s">
        <v>690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1"/>
      <c r="R8" s="27" t="s">
        <v>692</v>
      </c>
      <c r="S8" s="35" t="s">
        <v>692</v>
      </c>
    </row>
    <row r="9" spans="1:19" s="2" customFormat="1" ht="13.5" customHeight="1">
      <c r="A9" s="406" t="s">
        <v>691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1"/>
      <c r="R9" s="27" t="s">
        <v>692</v>
      </c>
      <c r="S9" s="35" t="s">
        <v>692</v>
      </c>
    </row>
    <row r="10" spans="1:19" s="10" customFormat="1" ht="12.75">
      <c r="A10" s="403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</row>
    <row r="11" spans="1:19" s="36" customFormat="1" ht="13.5" customHeight="1">
      <c r="A11" s="368" t="s">
        <v>831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75"/>
    </row>
    <row r="12" spans="1:19" s="3" customFormat="1" ht="13.5" customHeight="1">
      <c r="A12" s="406" t="s">
        <v>826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1"/>
      <c r="R12" s="27" t="s">
        <v>692</v>
      </c>
      <c r="S12" s="27" t="s">
        <v>692</v>
      </c>
    </row>
    <row r="13" spans="1:19" s="3" customFormat="1" ht="13.5" customHeight="1">
      <c r="A13" s="406" t="s">
        <v>827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1"/>
      <c r="R13" s="27" t="s">
        <v>692</v>
      </c>
      <c r="S13" s="27" t="s">
        <v>692</v>
      </c>
    </row>
    <row r="14" spans="1:19" s="10" customFormat="1" ht="12.75">
      <c r="A14" s="403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5"/>
    </row>
    <row r="15" spans="1:19" s="36" customFormat="1" ht="13.5" customHeight="1">
      <c r="A15" s="368" t="s">
        <v>710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75"/>
    </row>
    <row r="16" spans="1:19" s="3" customFormat="1" ht="13.5" customHeight="1">
      <c r="A16" s="406" t="s">
        <v>713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1"/>
      <c r="R16" s="27">
        <v>40691</v>
      </c>
      <c r="S16" s="27">
        <v>40691</v>
      </c>
    </row>
    <row r="17" spans="1:19" s="3" customFormat="1" ht="13.5" customHeight="1">
      <c r="A17" s="406" t="s">
        <v>714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1"/>
      <c r="R17" s="27">
        <v>40591</v>
      </c>
      <c r="S17" s="27">
        <v>40694</v>
      </c>
    </row>
    <row r="18" spans="1:19" s="3" customFormat="1" ht="13.5" customHeight="1">
      <c r="A18" s="406" t="s">
        <v>715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1"/>
      <c r="R18" s="27">
        <v>40612</v>
      </c>
      <c r="S18" s="27">
        <v>40722</v>
      </c>
    </row>
    <row r="19" spans="1:19" s="3" customFormat="1" ht="13.5" customHeight="1">
      <c r="A19" s="406" t="s">
        <v>716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  <c r="R19" s="27">
        <v>40596</v>
      </c>
      <c r="S19" s="27">
        <v>40728</v>
      </c>
    </row>
    <row r="20" spans="1:19" s="3" customFormat="1" ht="13.5" customHeight="1">
      <c r="A20" s="406" t="s">
        <v>717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1"/>
      <c r="R20" s="27">
        <v>40658</v>
      </c>
      <c r="S20" s="27">
        <v>40687</v>
      </c>
    </row>
    <row r="21" spans="1:19" s="3" customFormat="1" ht="13.5" customHeight="1">
      <c r="A21" s="406" t="s">
        <v>718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1"/>
      <c r="R21" s="27">
        <v>40584</v>
      </c>
      <c r="S21" s="27">
        <v>40732</v>
      </c>
    </row>
    <row r="22" spans="1:19" s="3" customFormat="1" ht="13.5" customHeight="1">
      <c r="A22" s="406" t="s">
        <v>719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1"/>
      <c r="R22" s="27">
        <v>40690</v>
      </c>
      <c r="S22" s="27">
        <v>40690</v>
      </c>
    </row>
    <row r="23" spans="1:19" s="10" customFormat="1" ht="12.75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5"/>
    </row>
    <row r="24" spans="1:19" s="36" customFormat="1" ht="13.5" customHeight="1">
      <c r="A24" s="368" t="s">
        <v>518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75"/>
    </row>
    <row r="25" spans="1:19" s="3" customFormat="1" ht="13.5" customHeight="1">
      <c r="A25" s="406" t="s">
        <v>835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1"/>
      <c r="R25" s="27">
        <v>40626</v>
      </c>
      <c r="S25" s="27">
        <v>40626</v>
      </c>
    </row>
    <row r="26" spans="1:19" s="3" customFormat="1" ht="13.5" customHeight="1">
      <c r="A26" s="406" t="s">
        <v>837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1"/>
      <c r="R26" s="27">
        <v>40581</v>
      </c>
      <c r="S26" s="27">
        <v>40582</v>
      </c>
    </row>
    <row r="27" spans="1:19" s="3" customFormat="1" ht="13.5" customHeight="1">
      <c r="A27" s="406" t="s">
        <v>840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1"/>
      <c r="R27" s="27">
        <v>40685</v>
      </c>
      <c r="S27" s="27">
        <v>40689</v>
      </c>
    </row>
    <row r="28" spans="1:19" s="3" customFormat="1" ht="13.5" customHeight="1">
      <c r="A28" s="406" t="s">
        <v>841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1"/>
      <c r="R28" s="27">
        <v>40692</v>
      </c>
      <c r="S28" s="27">
        <v>40695</v>
      </c>
    </row>
    <row r="29" spans="1:19" s="3" customFormat="1" ht="13.5" customHeight="1">
      <c r="A29" s="406" t="s">
        <v>839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1"/>
      <c r="R29" s="27">
        <v>40710</v>
      </c>
      <c r="S29" s="27">
        <v>40712</v>
      </c>
    </row>
    <row r="30" spans="1:19" s="10" customFormat="1" ht="12.75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5"/>
    </row>
    <row r="31" spans="1:19" s="36" customFormat="1" ht="13.5" customHeight="1">
      <c r="A31" s="368" t="s">
        <v>511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75"/>
    </row>
    <row r="32" spans="1:19" s="3" customFormat="1" ht="13.5" customHeight="1">
      <c r="A32" s="406" t="s">
        <v>857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1"/>
      <c r="R32" s="27" t="s">
        <v>692</v>
      </c>
      <c r="S32" s="27" t="s">
        <v>692</v>
      </c>
    </row>
    <row r="33" spans="1:19" s="3" customFormat="1" ht="13.5" customHeight="1">
      <c r="A33" s="406" t="s">
        <v>858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1"/>
      <c r="R33" s="27" t="s">
        <v>692</v>
      </c>
      <c r="S33" s="27" t="s">
        <v>692</v>
      </c>
    </row>
    <row r="34" spans="1:19" s="3" customFormat="1" ht="13.5" customHeight="1">
      <c r="A34" s="406" t="s">
        <v>859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1"/>
      <c r="R34" s="27" t="s">
        <v>692</v>
      </c>
      <c r="S34" s="27" t="s">
        <v>692</v>
      </c>
    </row>
    <row r="35" spans="1:19" s="3" customFormat="1" ht="13.5" customHeight="1">
      <c r="A35" s="406" t="s">
        <v>860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1"/>
      <c r="R35" s="27" t="s">
        <v>692</v>
      </c>
      <c r="S35" s="27" t="s">
        <v>692</v>
      </c>
    </row>
    <row r="36" spans="1:19" s="10" customFormat="1" ht="12.75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5"/>
    </row>
    <row r="37" spans="1:19" s="36" customFormat="1" ht="13.5" customHeight="1">
      <c r="A37" s="368" t="s">
        <v>519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5"/>
    </row>
    <row r="38" spans="1:19" s="3" customFormat="1" ht="13.5" customHeight="1">
      <c r="A38" s="406" t="s">
        <v>893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1"/>
      <c r="R38" s="27">
        <v>40574</v>
      </c>
      <c r="S38" s="27" t="s">
        <v>692</v>
      </c>
    </row>
    <row r="39" spans="1:19" s="3" customFormat="1" ht="13.5" customHeight="1">
      <c r="A39" s="406" t="s">
        <v>894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1"/>
      <c r="R39" s="27">
        <v>40603</v>
      </c>
      <c r="S39" s="27">
        <v>40693</v>
      </c>
    </row>
    <row r="40" spans="1:19" s="10" customFormat="1" ht="12.75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5"/>
    </row>
    <row r="41" spans="1:19" s="36" customFormat="1" ht="13.5" customHeight="1">
      <c r="A41" s="368" t="s">
        <v>921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5"/>
    </row>
    <row r="42" spans="1:19" s="3" customFormat="1" ht="13.5" customHeight="1">
      <c r="A42" s="406" t="s">
        <v>714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1"/>
      <c r="R42" s="27">
        <v>40591</v>
      </c>
      <c r="S42" s="27">
        <v>40694</v>
      </c>
    </row>
    <row r="43" spans="1:19" s="3" customFormat="1" ht="13.5" customHeight="1">
      <c r="A43" s="406" t="s">
        <v>715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1"/>
      <c r="R43" s="27">
        <v>40612</v>
      </c>
      <c r="S43" s="27">
        <v>40722</v>
      </c>
    </row>
    <row r="44" spans="1:19" s="3" customFormat="1" ht="13.5" customHeight="1">
      <c r="A44" s="406" t="s">
        <v>923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1"/>
      <c r="R44" s="27" t="s">
        <v>692</v>
      </c>
      <c r="S44" s="27" t="s">
        <v>692</v>
      </c>
    </row>
    <row r="45" spans="1:19" s="10" customFormat="1" ht="12.75">
      <c r="A45" s="403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5"/>
    </row>
    <row r="46" spans="1:19" s="36" customFormat="1" ht="13.5" customHeight="1">
      <c r="A46" s="368" t="s">
        <v>521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75"/>
    </row>
    <row r="47" spans="1:19" s="3" customFormat="1" ht="13.5" customHeight="1">
      <c r="A47" s="406" t="s">
        <v>980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1"/>
      <c r="R47" s="27">
        <v>39814</v>
      </c>
      <c r="S47" s="27" t="s">
        <v>692</v>
      </c>
    </row>
    <row r="48" spans="1:19" s="3" customFormat="1" ht="13.5" customHeight="1">
      <c r="A48" s="406" t="s">
        <v>981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1"/>
      <c r="R48" s="27">
        <v>40391</v>
      </c>
      <c r="S48" s="27" t="s">
        <v>692</v>
      </c>
    </row>
    <row r="49" spans="1:19" s="10" customFormat="1" ht="12.75">
      <c r="A49" s="403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5"/>
    </row>
    <row r="50" spans="1:19" s="36" customFormat="1" ht="13.5" customHeight="1">
      <c r="A50" s="368" t="s">
        <v>32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75"/>
    </row>
    <row r="51" spans="1:19" s="3" customFormat="1" ht="13.5" customHeight="1">
      <c r="A51" s="406" t="s">
        <v>692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1"/>
      <c r="R51" s="27" t="s">
        <v>692</v>
      </c>
      <c r="S51" s="27" t="s">
        <v>692</v>
      </c>
    </row>
    <row r="52" spans="1:19" s="3" customFormat="1" ht="13.5" customHeight="1">
      <c r="A52" s="406" t="s">
        <v>692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1"/>
      <c r="R52" s="27" t="s">
        <v>692</v>
      </c>
      <c r="S52" s="27" t="s">
        <v>692</v>
      </c>
    </row>
    <row r="53" spans="1:19" s="3" customFormat="1" ht="13.5" customHeight="1">
      <c r="A53" s="406" t="s">
        <v>692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1"/>
      <c r="R53" s="27" t="s">
        <v>692</v>
      </c>
      <c r="S53" s="27" t="s">
        <v>692</v>
      </c>
    </row>
    <row r="54" spans="1:19" s="3" customFormat="1" ht="13.5" customHeight="1">
      <c r="A54" s="406" t="s">
        <v>692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1"/>
      <c r="R54" s="27" t="s">
        <v>692</v>
      </c>
      <c r="S54" s="27" t="s">
        <v>692</v>
      </c>
    </row>
    <row r="55" spans="1:19" s="3" customFormat="1" ht="13.5" customHeight="1">
      <c r="A55" s="406" t="s">
        <v>692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1"/>
      <c r="R55" s="27" t="s">
        <v>692</v>
      </c>
      <c r="S55" s="27" t="s">
        <v>692</v>
      </c>
    </row>
    <row r="56" spans="1:19" s="3" customFormat="1" ht="13.5" customHeight="1">
      <c r="A56" s="406" t="s">
        <v>692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1"/>
      <c r="R56" s="27" t="s">
        <v>692</v>
      </c>
      <c r="S56" s="27" t="s">
        <v>692</v>
      </c>
    </row>
    <row r="57" spans="1:19" s="3" customFormat="1" ht="13.5" customHeight="1">
      <c r="A57" s="406" t="s">
        <v>692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1"/>
      <c r="R57" s="27" t="s">
        <v>692</v>
      </c>
      <c r="S57" s="27" t="s">
        <v>692</v>
      </c>
    </row>
    <row r="58" spans="1:19" s="10" customFormat="1" ht="12.75">
      <c r="A58" s="403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5"/>
    </row>
    <row r="59" spans="1:19" s="36" customFormat="1" ht="13.5" customHeight="1">
      <c r="A59" s="368" t="s">
        <v>1019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75"/>
    </row>
    <row r="60" spans="1:19" s="3" customFormat="1" ht="13.5" customHeight="1">
      <c r="A60" s="406" t="s">
        <v>1022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1"/>
      <c r="R60" s="27">
        <v>40575</v>
      </c>
      <c r="S60" s="27">
        <v>40734</v>
      </c>
    </row>
    <row r="61" spans="1:19" s="10" customFormat="1" ht="12.75">
      <c r="A61" s="403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5"/>
    </row>
    <row r="62" spans="1:19" s="36" customFormat="1" ht="13.5" customHeight="1">
      <c r="A62" s="368" t="s">
        <v>525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75"/>
    </row>
    <row r="63" spans="1:19" s="3" customFormat="1" ht="13.5" customHeight="1">
      <c r="A63" s="406" t="s">
        <v>1359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1"/>
      <c r="R63" s="27">
        <v>39650</v>
      </c>
      <c r="S63" s="27" t="s">
        <v>692</v>
      </c>
    </row>
    <row r="64" spans="1:19" s="3" customFormat="1" ht="13.5" customHeight="1">
      <c r="A64" s="406" t="s">
        <v>1360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1"/>
      <c r="R64" s="27" t="s">
        <v>692</v>
      </c>
      <c r="S64" s="27" t="s">
        <v>692</v>
      </c>
    </row>
    <row r="65" spans="1:19" s="10" customFormat="1" ht="12.75">
      <c r="A65" s="403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5"/>
    </row>
    <row r="66" spans="1:19" s="36" customFormat="1" ht="13.5" customHeight="1">
      <c r="A66" s="368" t="s">
        <v>526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75"/>
    </row>
    <row r="67" spans="1:19" s="3" customFormat="1" ht="13.5" customHeight="1">
      <c r="A67" s="406" t="s">
        <v>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1"/>
      <c r="R67" s="27">
        <v>40592</v>
      </c>
      <c r="S67" s="27">
        <v>40648</v>
      </c>
    </row>
    <row r="68" spans="1:19" s="3" customFormat="1" ht="13.5" customHeight="1">
      <c r="A68" s="406" t="s">
        <v>60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1"/>
      <c r="R68" s="27">
        <v>40641</v>
      </c>
      <c r="S68" s="27">
        <v>40649</v>
      </c>
    </row>
    <row r="69" spans="1:19" s="3" customFormat="1" ht="13.5" customHeight="1">
      <c r="A69" s="406" t="s">
        <v>61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1"/>
      <c r="R69" s="27">
        <v>40613</v>
      </c>
      <c r="S69" s="27">
        <v>40620</v>
      </c>
    </row>
    <row r="70" spans="1:19" s="3" customFormat="1" ht="13.5" customHeight="1">
      <c r="A70" s="406" t="s">
        <v>62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1"/>
      <c r="R70" s="27">
        <v>40603</v>
      </c>
      <c r="S70" s="27">
        <v>40690</v>
      </c>
    </row>
    <row r="71" spans="1:19" s="3" customFormat="1" ht="13.5" customHeight="1">
      <c r="A71" s="406" t="s">
        <v>63</v>
      </c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1"/>
      <c r="R71" s="27">
        <v>40683</v>
      </c>
      <c r="S71" s="27">
        <v>40690</v>
      </c>
    </row>
    <row r="72" spans="1:19" s="3" customFormat="1" ht="13.5" customHeight="1">
      <c r="A72" s="406" t="s">
        <v>64</v>
      </c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1"/>
      <c r="R72" s="27">
        <v>40622</v>
      </c>
      <c r="S72" s="27">
        <v>40629</v>
      </c>
    </row>
    <row r="73" spans="1:19" s="10" customFormat="1" ht="12.75">
      <c r="A73" s="403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5"/>
    </row>
    <row r="74" spans="1:19" s="36" customFormat="1" ht="13.5" customHeight="1">
      <c r="A74" s="368" t="s">
        <v>1044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75"/>
    </row>
    <row r="75" spans="1:19" s="3" customFormat="1" ht="13.5" customHeight="1">
      <c r="A75" s="406" t="s">
        <v>714</v>
      </c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1"/>
      <c r="R75" s="27">
        <v>40591</v>
      </c>
      <c r="S75" s="27">
        <v>40694</v>
      </c>
    </row>
    <row r="76" spans="1:19" s="3" customFormat="1" ht="13.5" customHeight="1">
      <c r="A76" s="406" t="s">
        <v>715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1"/>
      <c r="R76" s="27">
        <v>40612</v>
      </c>
      <c r="S76" s="27">
        <v>40722</v>
      </c>
    </row>
    <row r="77" spans="1:19" s="3" customFormat="1" ht="13.5" customHeight="1">
      <c r="A77" s="406" t="s">
        <v>716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1"/>
      <c r="R77" s="27" t="s">
        <v>692</v>
      </c>
      <c r="S77" s="27" t="s">
        <v>692</v>
      </c>
    </row>
    <row r="78" spans="1:19" s="3" customFormat="1" ht="13.5" customHeight="1">
      <c r="A78" s="406" t="s">
        <v>719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1"/>
      <c r="R78" s="27">
        <v>40690</v>
      </c>
      <c r="S78" s="27">
        <v>40690</v>
      </c>
    </row>
    <row r="79" spans="1:19" s="10" customFormat="1" ht="12.75">
      <c r="A79" s="403"/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5"/>
    </row>
    <row r="80" spans="1:19" s="36" customFormat="1" ht="13.5" customHeight="1">
      <c r="A80" s="368" t="s">
        <v>1393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75"/>
    </row>
    <row r="81" spans="1:19" s="3" customFormat="1" ht="13.5" customHeight="1">
      <c r="A81" s="406" t="s">
        <v>1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1"/>
      <c r="R81" s="27">
        <v>40588</v>
      </c>
      <c r="S81" s="27">
        <v>40734</v>
      </c>
    </row>
    <row r="82" spans="1:19" s="10" customFormat="1" ht="12.75">
      <c r="A82" s="403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5"/>
    </row>
    <row r="83" spans="1:19" s="36" customFormat="1" ht="13.5" customHeight="1">
      <c r="A83" s="368" t="s">
        <v>512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75"/>
    </row>
    <row r="84" spans="1:19" s="3" customFormat="1" ht="13.5" customHeight="1">
      <c r="A84" s="406" t="s">
        <v>1057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1"/>
      <c r="R84" s="27" t="s">
        <v>692</v>
      </c>
      <c r="S84" s="27" t="s">
        <v>692</v>
      </c>
    </row>
    <row r="85" spans="1:19" s="3" customFormat="1" ht="13.5" customHeight="1">
      <c r="A85" s="406" t="s">
        <v>1058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1"/>
      <c r="R85" s="27">
        <v>39875</v>
      </c>
      <c r="S85" s="27" t="s">
        <v>692</v>
      </c>
    </row>
    <row r="86" spans="1:19" s="10" customFormat="1" ht="12.75">
      <c r="A86" s="403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5"/>
    </row>
    <row r="87" spans="1:19" s="36" customFormat="1" ht="13.5" customHeight="1">
      <c r="A87" s="368" t="s">
        <v>527</v>
      </c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75"/>
    </row>
    <row r="88" spans="1:19" s="3" customFormat="1" ht="13.5" customHeight="1">
      <c r="A88" s="406" t="s">
        <v>1377</v>
      </c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1"/>
      <c r="R88" s="27">
        <v>40588</v>
      </c>
      <c r="S88" s="27">
        <v>40734</v>
      </c>
    </row>
    <row r="89" spans="1:19" s="3" customFormat="1" ht="13.5" customHeight="1">
      <c r="A89" s="406" t="s">
        <v>714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1"/>
      <c r="R89" s="27" t="s">
        <v>692</v>
      </c>
      <c r="S89" s="27" t="s">
        <v>692</v>
      </c>
    </row>
    <row r="90" spans="1:19" s="3" customFormat="1" ht="13.5" customHeight="1">
      <c r="A90" s="406" t="s">
        <v>1378</v>
      </c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1"/>
      <c r="R90" s="27">
        <v>40589</v>
      </c>
      <c r="S90" s="27" t="s">
        <v>692</v>
      </c>
    </row>
    <row r="91" spans="1:19" s="3" customFormat="1" ht="13.5" customHeight="1">
      <c r="A91" s="406" t="s">
        <v>1379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1"/>
      <c r="R91" s="27" t="s">
        <v>692</v>
      </c>
      <c r="S91" s="27" t="s">
        <v>692</v>
      </c>
    </row>
    <row r="92" spans="1:19" s="3" customFormat="1" ht="13.5" customHeight="1">
      <c r="A92" s="406" t="s">
        <v>1380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1"/>
      <c r="R92" s="27" t="s">
        <v>692</v>
      </c>
      <c r="S92" s="27" t="s">
        <v>692</v>
      </c>
    </row>
    <row r="93" spans="1:19" s="3" customFormat="1" ht="13.5" customHeight="1">
      <c r="A93" s="406" t="s">
        <v>1381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1"/>
      <c r="R93" s="27" t="s">
        <v>692</v>
      </c>
      <c r="S93" s="27" t="s">
        <v>692</v>
      </c>
    </row>
    <row r="94" spans="1:19" s="10" customFormat="1" ht="12.75">
      <c r="A94" s="403"/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5"/>
    </row>
    <row r="95" spans="1:19" s="36" customFormat="1" ht="13.5" customHeight="1">
      <c r="A95" s="368" t="s">
        <v>1106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75"/>
    </row>
    <row r="96" spans="1:19" s="3" customFormat="1" ht="13.5" customHeight="1">
      <c r="A96" s="406" t="s">
        <v>1113</v>
      </c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1"/>
      <c r="R96" s="27">
        <v>40595</v>
      </c>
      <c r="S96" s="27">
        <v>40725</v>
      </c>
    </row>
    <row r="97" spans="1:19" s="10" customFormat="1" ht="12.75">
      <c r="A97" s="403"/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5"/>
    </row>
    <row r="98" spans="1:19" s="36" customFormat="1" ht="13.5" customHeight="1">
      <c r="A98" s="368" t="s">
        <v>1127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75"/>
    </row>
    <row r="99" spans="1:19" s="3" customFormat="1" ht="13.5" customHeight="1">
      <c r="A99" s="406" t="s">
        <v>1123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1"/>
      <c r="R99" s="27" t="s">
        <v>692</v>
      </c>
      <c r="S99" s="27" t="s">
        <v>692</v>
      </c>
    </row>
    <row r="100" spans="1:19" s="3" customFormat="1" ht="13.5" customHeight="1">
      <c r="A100" s="406" t="s">
        <v>1124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1"/>
      <c r="R100" s="27" t="s">
        <v>692</v>
      </c>
      <c r="S100" s="27" t="s">
        <v>692</v>
      </c>
    </row>
    <row r="101" spans="1:19" s="3" customFormat="1" ht="13.5" customHeight="1">
      <c r="A101" s="406" t="s">
        <v>1125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1"/>
      <c r="R101" s="27" t="s">
        <v>692</v>
      </c>
      <c r="S101" s="27" t="s">
        <v>692</v>
      </c>
    </row>
    <row r="102" spans="1:19" s="3" customFormat="1" ht="13.5" customHeight="1">
      <c r="A102" s="406" t="s">
        <v>1126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1"/>
      <c r="R102" s="27">
        <v>40637</v>
      </c>
      <c r="S102" s="27">
        <v>40734</v>
      </c>
    </row>
    <row r="103" spans="1:19" s="10" customFormat="1" ht="12.75">
      <c r="A103" s="403"/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5"/>
    </row>
    <row r="104" spans="1:19" s="36" customFormat="1" ht="13.5" customHeight="1">
      <c r="A104" s="368" t="s">
        <v>794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75"/>
    </row>
    <row r="105" spans="1:19" s="3" customFormat="1" ht="13.5" customHeight="1">
      <c r="A105" s="406" t="s">
        <v>789</v>
      </c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1"/>
      <c r="R105" s="27">
        <v>40637</v>
      </c>
      <c r="S105" s="27">
        <v>40734</v>
      </c>
    </row>
    <row r="106" spans="1:19" s="3" customFormat="1" ht="13.5" customHeight="1">
      <c r="A106" s="406" t="s">
        <v>790</v>
      </c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1"/>
      <c r="R106" s="27" t="s">
        <v>692</v>
      </c>
      <c r="S106" s="27" t="s">
        <v>692</v>
      </c>
    </row>
    <row r="107" spans="1:19" s="3" customFormat="1" ht="13.5" customHeight="1">
      <c r="A107" s="406" t="s">
        <v>791</v>
      </c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1"/>
      <c r="R107" s="27" t="s">
        <v>692</v>
      </c>
      <c r="S107" s="27" t="s">
        <v>692</v>
      </c>
    </row>
    <row r="108" spans="1:19" s="3" customFormat="1" ht="13.5" customHeight="1">
      <c r="A108" s="406" t="s">
        <v>792</v>
      </c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1"/>
      <c r="R108" s="27" t="s">
        <v>692</v>
      </c>
      <c r="S108" s="27" t="s">
        <v>692</v>
      </c>
    </row>
    <row r="109" spans="1:19" s="3" customFormat="1" ht="13.5" customHeight="1">
      <c r="A109" s="406" t="s">
        <v>793</v>
      </c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1"/>
      <c r="R109" s="27">
        <v>40679</v>
      </c>
      <c r="S109" s="27">
        <v>40683</v>
      </c>
    </row>
    <row r="110" spans="1:19" s="10" customFormat="1" ht="12.75">
      <c r="A110" s="403"/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5"/>
    </row>
    <row r="111" spans="1:19" s="36" customFormat="1" ht="13.5" customHeight="1">
      <c r="A111" s="368" t="s">
        <v>529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75"/>
    </row>
    <row r="112" spans="1:19" s="3" customFormat="1" ht="13.5" customHeight="1">
      <c r="A112" s="406" t="s">
        <v>803</v>
      </c>
      <c r="B112" s="37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1"/>
      <c r="R112" s="27">
        <v>40588</v>
      </c>
      <c r="S112" s="27">
        <v>40729</v>
      </c>
    </row>
    <row r="113" spans="1:19" s="3" customFormat="1" ht="13.5" customHeight="1">
      <c r="A113" s="406" t="s">
        <v>804</v>
      </c>
      <c r="B113" s="37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1"/>
      <c r="R113" s="27">
        <v>40576</v>
      </c>
      <c r="S113" s="27">
        <v>40653</v>
      </c>
    </row>
    <row r="114" spans="1:19" s="3" customFormat="1" ht="13.5" customHeight="1">
      <c r="A114" s="406" t="s">
        <v>805</v>
      </c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1"/>
      <c r="R114" s="27">
        <v>40610</v>
      </c>
      <c r="S114" s="27">
        <v>40625</v>
      </c>
    </row>
    <row r="115" spans="1:19" s="3" customFormat="1" ht="13.5" customHeight="1">
      <c r="A115" s="406" t="s">
        <v>805</v>
      </c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1"/>
      <c r="R115" s="27">
        <v>40640</v>
      </c>
      <c r="S115" s="27">
        <v>37003</v>
      </c>
    </row>
    <row r="116" spans="1:19" s="3" customFormat="1" ht="13.5" customHeight="1">
      <c r="A116" s="406" t="s">
        <v>806</v>
      </c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1"/>
      <c r="R116" s="27">
        <v>40589</v>
      </c>
      <c r="S116" s="27">
        <v>40599</v>
      </c>
    </row>
    <row r="117" spans="1:19" s="3" customFormat="1" ht="13.5" customHeight="1">
      <c r="A117" s="406" t="s">
        <v>807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1"/>
      <c r="R117" s="27">
        <v>40588</v>
      </c>
      <c r="S117" s="27">
        <v>40711</v>
      </c>
    </row>
    <row r="118" spans="1:19" s="10" customFormat="1" ht="12.75">
      <c r="A118" s="403"/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5"/>
    </row>
    <row r="119" spans="1:19" s="36" customFormat="1" ht="13.5" customHeight="1">
      <c r="A119" s="368" t="s">
        <v>955</v>
      </c>
      <c r="B119" s="369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75"/>
    </row>
    <row r="120" spans="1:19" s="3" customFormat="1" ht="13.5" customHeight="1">
      <c r="A120" s="406" t="s">
        <v>957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1"/>
      <c r="R120" s="27">
        <v>40616</v>
      </c>
      <c r="S120" s="27">
        <v>40739</v>
      </c>
    </row>
    <row r="121" spans="1:19" s="10" customFormat="1" ht="12.75">
      <c r="A121" s="403"/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5"/>
    </row>
    <row r="122" spans="1:19" s="36" customFormat="1" ht="13.5" customHeight="1">
      <c r="A122" s="368" t="s">
        <v>535</v>
      </c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75"/>
    </row>
    <row r="123" spans="1:19" s="3" customFormat="1" ht="13.5" customHeight="1">
      <c r="A123" s="406" t="s">
        <v>1241</v>
      </c>
      <c r="B123" s="370"/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1"/>
      <c r="R123" s="27" t="s">
        <v>692</v>
      </c>
      <c r="S123" s="27" t="s">
        <v>692</v>
      </c>
    </row>
    <row r="124" spans="1:19" s="3" customFormat="1" ht="13.5" customHeight="1">
      <c r="A124" s="406" t="s">
        <v>1242</v>
      </c>
      <c r="B124" s="370"/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1"/>
      <c r="R124" s="27" t="s">
        <v>692</v>
      </c>
      <c r="S124" s="27" t="s">
        <v>692</v>
      </c>
    </row>
    <row r="125" spans="1:19" s="3" customFormat="1" ht="13.5" customHeight="1">
      <c r="A125" s="406" t="s">
        <v>1243</v>
      </c>
      <c r="B125" s="370"/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1"/>
      <c r="R125" s="27" t="s">
        <v>692</v>
      </c>
      <c r="S125" s="27" t="s">
        <v>692</v>
      </c>
    </row>
    <row r="126" spans="1:19" s="10" customFormat="1" ht="12.75">
      <c r="A126" s="403"/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5"/>
    </row>
    <row r="127" spans="1:19" s="36" customFormat="1" ht="13.5" customHeight="1">
      <c r="A127" s="368" t="s">
        <v>1257</v>
      </c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75"/>
    </row>
    <row r="128" spans="1:19" s="3" customFormat="1" ht="13.5" customHeight="1">
      <c r="A128" s="406" t="s">
        <v>1255</v>
      </c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1"/>
      <c r="R128" s="27" t="s">
        <v>692</v>
      </c>
      <c r="S128" s="27" t="s">
        <v>692</v>
      </c>
    </row>
    <row r="129" spans="1:19" s="3" customFormat="1" ht="13.5" customHeight="1">
      <c r="A129" s="406" t="s">
        <v>1256</v>
      </c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1"/>
      <c r="R129" s="27" t="s">
        <v>692</v>
      </c>
      <c r="S129" s="27" t="s">
        <v>692</v>
      </c>
    </row>
    <row r="130" spans="1:19" s="10" customFormat="1" ht="12.75">
      <c r="A130" s="403"/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5"/>
    </row>
    <row r="131" spans="1:19" s="36" customFormat="1" ht="13.5" customHeight="1">
      <c r="A131" s="368" t="s">
        <v>537</v>
      </c>
      <c r="B131" s="369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75"/>
    </row>
    <row r="132" spans="1:19" s="3" customFormat="1" ht="13.5" customHeight="1">
      <c r="A132" s="406" t="s">
        <v>1270</v>
      </c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1"/>
      <c r="R132" s="27">
        <v>40603</v>
      </c>
      <c r="S132" s="27">
        <v>40734</v>
      </c>
    </row>
    <row r="133" spans="1:19" s="3" customFormat="1" ht="13.5" customHeight="1">
      <c r="A133" s="406" t="s">
        <v>1271</v>
      </c>
      <c r="B133" s="370"/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1"/>
      <c r="R133" s="27">
        <v>40603</v>
      </c>
      <c r="S133" s="27">
        <v>40734</v>
      </c>
    </row>
    <row r="134" spans="1:19" s="3" customFormat="1" ht="13.5" customHeight="1">
      <c r="A134" s="406" t="s">
        <v>1272</v>
      </c>
      <c r="B134" s="370"/>
      <c r="C134" s="370"/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1"/>
      <c r="R134" s="27">
        <v>40603</v>
      </c>
      <c r="S134" s="27">
        <v>40734</v>
      </c>
    </row>
    <row r="135" spans="1:19" s="3" customFormat="1" ht="13.5" customHeight="1">
      <c r="A135" s="406" t="s">
        <v>1273</v>
      </c>
      <c r="B135" s="370"/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1"/>
      <c r="R135" s="27">
        <v>40603</v>
      </c>
      <c r="S135" s="27">
        <v>40734</v>
      </c>
    </row>
    <row r="136" spans="1:19" s="10" customFormat="1" ht="12.75">
      <c r="A136" s="403"/>
      <c r="B136" s="404"/>
      <c r="C136" s="404"/>
      <c r="D136" s="404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5"/>
    </row>
    <row r="137" spans="1:19" s="36" customFormat="1" ht="13.5" customHeight="1">
      <c r="A137" s="368" t="s">
        <v>538</v>
      </c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75"/>
    </row>
    <row r="138" spans="1:19" s="3" customFormat="1" ht="13.5" customHeight="1">
      <c r="A138" s="406" t="s">
        <v>1294</v>
      </c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1"/>
      <c r="R138" s="27" t="s">
        <v>692</v>
      </c>
      <c r="S138" s="27" t="s">
        <v>692</v>
      </c>
    </row>
    <row r="139" spans="1:19" s="3" customFormat="1" ht="13.5" customHeight="1">
      <c r="A139" s="406" t="s">
        <v>1295</v>
      </c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1"/>
      <c r="R139" s="27" t="s">
        <v>692</v>
      </c>
      <c r="S139" s="27" t="s">
        <v>692</v>
      </c>
    </row>
    <row r="140" spans="1:19" s="3" customFormat="1" ht="13.5" customHeight="1">
      <c r="A140" s="406" t="s">
        <v>1296</v>
      </c>
      <c r="B140" s="370"/>
      <c r="C140" s="370"/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1"/>
      <c r="R140" s="27" t="s">
        <v>692</v>
      </c>
      <c r="S140" s="27" t="s">
        <v>692</v>
      </c>
    </row>
    <row r="141" spans="1:19" s="3" customFormat="1" ht="13.5" customHeight="1">
      <c r="A141" s="406" t="s">
        <v>1297</v>
      </c>
      <c r="B141" s="370"/>
      <c r="C141" s="370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1"/>
      <c r="R141" s="27">
        <v>40588</v>
      </c>
      <c r="S141" s="27">
        <v>40711</v>
      </c>
    </row>
    <row r="142" spans="1:19" s="10" customFormat="1" ht="12.75">
      <c r="A142" s="403"/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5"/>
    </row>
    <row r="143" spans="1:19" s="10" customFormat="1" ht="12.75">
      <c r="A143" s="400" t="s">
        <v>434</v>
      </c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2"/>
    </row>
    <row r="144" spans="1:19" s="10" customFormat="1" ht="12.75">
      <c r="A144" s="403"/>
      <c r="B144" s="404"/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5"/>
    </row>
    <row r="145" spans="1:19" s="26" customFormat="1" ht="13.5" customHeight="1">
      <c r="A145" s="368" t="s">
        <v>1163</v>
      </c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75"/>
    </row>
    <row r="146" spans="1:19" s="3" customFormat="1" ht="13.5" customHeight="1">
      <c r="A146" s="406" t="s">
        <v>1184</v>
      </c>
      <c r="B146" s="370"/>
      <c r="C146" s="370"/>
      <c r="D146" s="370"/>
      <c r="E146" s="370"/>
      <c r="F146" s="370"/>
      <c r="G146" s="370"/>
      <c r="H146" s="370"/>
      <c r="I146" s="370"/>
      <c r="J146" s="370"/>
      <c r="K146" s="370"/>
      <c r="L146" s="370"/>
      <c r="M146" s="370"/>
      <c r="N146" s="370"/>
      <c r="O146" s="370"/>
      <c r="P146" s="370"/>
      <c r="Q146" s="371"/>
      <c r="R146" s="27">
        <v>40546</v>
      </c>
      <c r="S146" s="27">
        <v>40823</v>
      </c>
    </row>
  </sheetData>
  <sheetProtection password="CEFE" sheet="1" objects="1" scenarios="1"/>
  <mergeCells count="146">
    <mergeCell ref="A8:Q8"/>
    <mergeCell ref="A9:Q9"/>
    <mergeCell ref="A4:S5"/>
    <mergeCell ref="A7:S7"/>
    <mergeCell ref="A6:Q6"/>
    <mergeCell ref="A1:S1"/>
    <mergeCell ref="A2:S2"/>
    <mergeCell ref="A3:E3"/>
    <mergeCell ref="F3:Q3"/>
    <mergeCell ref="A10:S10"/>
    <mergeCell ref="A11:S11"/>
    <mergeCell ref="A12:Q12"/>
    <mergeCell ref="A13:Q13"/>
    <mergeCell ref="A14:S14"/>
    <mergeCell ref="A15:S15"/>
    <mergeCell ref="A16:Q16"/>
    <mergeCell ref="A17:Q17"/>
    <mergeCell ref="A18:Q18"/>
    <mergeCell ref="A19:Q19"/>
    <mergeCell ref="A20:Q20"/>
    <mergeCell ref="A21:Q21"/>
    <mergeCell ref="A22:Q22"/>
    <mergeCell ref="A23:S23"/>
    <mergeCell ref="A24:S24"/>
    <mergeCell ref="A25:Q25"/>
    <mergeCell ref="A26:Q26"/>
    <mergeCell ref="A27:Q27"/>
    <mergeCell ref="A28:Q28"/>
    <mergeCell ref="A29:Q29"/>
    <mergeCell ref="A30:S30"/>
    <mergeCell ref="A31:S31"/>
    <mergeCell ref="A32:Q32"/>
    <mergeCell ref="A33:Q33"/>
    <mergeCell ref="A34:Q34"/>
    <mergeCell ref="A35:Q35"/>
    <mergeCell ref="A36:S36"/>
    <mergeCell ref="A37:S37"/>
    <mergeCell ref="A38:Q38"/>
    <mergeCell ref="A39:Q39"/>
    <mergeCell ref="A40:S40"/>
    <mergeCell ref="A41:S41"/>
    <mergeCell ref="A42:Q42"/>
    <mergeCell ref="A43:Q43"/>
    <mergeCell ref="A44:Q44"/>
    <mergeCell ref="A45:S45"/>
    <mergeCell ref="A46:S46"/>
    <mergeCell ref="A47:Q47"/>
    <mergeCell ref="A48:Q48"/>
    <mergeCell ref="A51:Q51"/>
    <mergeCell ref="A52:Q52"/>
    <mergeCell ref="A53:Q53"/>
    <mergeCell ref="A54:Q54"/>
    <mergeCell ref="A55:Q55"/>
    <mergeCell ref="A56:Q56"/>
    <mergeCell ref="A57:Q57"/>
    <mergeCell ref="A58:S58"/>
    <mergeCell ref="A59:S59"/>
    <mergeCell ref="A60:Q60"/>
    <mergeCell ref="A61:S61"/>
    <mergeCell ref="A62:S62"/>
    <mergeCell ref="A63:Q63"/>
    <mergeCell ref="A64:Q64"/>
    <mergeCell ref="A65:S65"/>
    <mergeCell ref="A66:S66"/>
    <mergeCell ref="A67:Q67"/>
    <mergeCell ref="A68:Q68"/>
    <mergeCell ref="A69:Q69"/>
    <mergeCell ref="A70:Q70"/>
    <mergeCell ref="A71:Q71"/>
    <mergeCell ref="A75:Q75"/>
    <mergeCell ref="A76:Q76"/>
    <mergeCell ref="A77:Q77"/>
    <mergeCell ref="A72:Q72"/>
    <mergeCell ref="A73:S73"/>
    <mergeCell ref="A74:S74"/>
    <mergeCell ref="A83:S83"/>
    <mergeCell ref="A84:Q84"/>
    <mergeCell ref="A85:Q85"/>
    <mergeCell ref="A82:S82"/>
    <mergeCell ref="A90:Q90"/>
    <mergeCell ref="A91:Q91"/>
    <mergeCell ref="A92:Q92"/>
    <mergeCell ref="A93:Q93"/>
    <mergeCell ref="A94:S94"/>
    <mergeCell ref="A95:S95"/>
    <mergeCell ref="A96:Q96"/>
    <mergeCell ref="A97:S97"/>
    <mergeCell ref="A98:S98"/>
    <mergeCell ref="A99:Q99"/>
    <mergeCell ref="A100:Q100"/>
    <mergeCell ref="A101:Q101"/>
    <mergeCell ref="A102:Q102"/>
    <mergeCell ref="A103:S103"/>
    <mergeCell ref="A104:S104"/>
    <mergeCell ref="A105:Q105"/>
    <mergeCell ref="A106:Q106"/>
    <mergeCell ref="A107:Q107"/>
    <mergeCell ref="A108:Q108"/>
    <mergeCell ref="A109:Q109"/>
    <mergeCell ref="A110:S110"/>
    <mergeCell ref="A111:S111"/>
    <mergeCell ref="A112:Q112"/>
    <mergeCell ref="A113:Q113"/>
    <mergeCell ref="A114:Q114"/>
    <mergeCell ref="A115:Q115"/>
    <mergeCell ref="A116:Q116"/>
    <mergeCell ref="A117:Q117"/>
    <mergeCell ref="A118:S118"/>
    <mergeCell ref="A119:S119"/>
    <mergeCell ref="A120:Q120"/>
    <mergeCell ref="A121:S121"/>
    <mergeCell ref="A128:Q128"/>
    <mergeCell ref="A129:Q129"/>
    <mergeCell ref="A122:S122"/>
    <mergeCell ref="A123:Q123"/>
    <mergeCell ref="A124:Q124"/>
    <mergeCell ref="A125:Q125"/>
    <mergeCell ref="A141:Q141"/>
    <mergeCell ref="A134:Q134"/>
    <mergeCell ref="A135:Q135"/>
    <mergeCell ref="A136:S136"/>
    <mergeCell ref="A137:S137"/>
    <mergeCell ref="A89:Q89"/>
    <mergeCell ref="A138:Q138"/>
    <mergeCell ref="A139:Q139"/>
    <mergeCell ref="A140:Q140"/>
    <mergeCell ref="A130:S130"/>
    <mergeCell ref="A131:S131"/>
    <mergeCell ref="A132:Q132"/>
    <mergeCell ref="A133:Q133"/>
    <mergeCell ref="A126:S126"/>
    <mergeCell ref="A127:S127"/>
    <mergeCell ref="A86:S86"/>
    <mergeCell ref="A142:S142"/>
    <mergeCell ref="A50:S50"/>
    <mergeCell ref="A49:S49"/>
    <mergeCell ref="A80:S80"/>
    <mergeCell ref="A81:Q81"/>
    <mergeCell ref="A79:S79"/>
    <mergeCell ref="A78:Q78"/>
    <mergeCell ref="A87:S87"/>
    <mergeCell ref="A88:Q88"/>
    <mergeCell ref="A143:S143"/>
    <mergeCell ref="A144:S144"/>
    <mergeCell ref="A145:S145"/>
    <mergeCell ref="A146:Q14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392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93"/>
      <c r="Q3" s="390" t="s">
        <v>417</v>
      </c>
      <c r="R3" s="391"/>
      <c r="S3" s="154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3.5" thickBo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3.5" thickBot="1">
      <c r="A6" s="410" t="s">
        <v>353</v>
      </c>
      <c r="B6" s="411"/>
      <c r="C6" s="411"/>
      <c r="D6" s="411"/>
      <c r="E6" s="412"/>
      <c r="F6" s="416" t="s">
        <v>365</v>
      </c>
      <c r="G6" s="411"/>
      <c r="H6" s="411"/>
      <c r="I6" s="411"/>
      <c r="J6" s="411"/>
      <c r="K6" s="411"/>
      <c r="L6" s="411"/>
      <c r="M6" s="412"/>
      <c r="N6" s="416" t="s">
        <v>358</v>
      </c>
      <c r="O6" s="411"/>
      <c r="P6" s="411"/>
      <c r="Q6" s="412"/>
      <c r="R6" s="25" t="s">
        <v>360</v>
      </c>
      <c r="S6" s="159" t="s">
        <v>366</v>
      </c>
    </row>
    <row r="7" spans="1:19" s="36" customFormat="1" ht="13.5" customHeight="1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9"/>
    </row>
    <row r="8" spans="1:19" s="36" customFormat="1" ht="13.5" customHeight="1">
      <c r="A8" s="368" t="s">
        <v>96</v>
      </c>
      <c r="B8" s="369"/>
      <c r="C8" s="369"/>
      <c r="D8" s="369"/>
      <c r="E8" s="369"/>
      <c r="F8" s="375"/>
      <c r="G8" s="394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7"/>
    </row>
    <row r="9" spans="1:19" s="36" customFormat="1" ht="13.5" customHeight="1">
      <c r="A9" s="406" t="s">
        <v>693</v>
      </c>
      <c r="B9" s="370"/>
      <c r="C9" s="370"/>
      <c r="D9" s="370"/>
      <c r="E9" s="371"/>
      <c r="F9" s="406" t="s">
        <v>694</v>
      </c>
      <c r="G9" s="370"/>
      <c r="H9" s="370"/>
      <c r="I9" s="370"/>
      <c r="J9" s="370"/>
      <c r="K9" s="370"/>
      <c r="L9" s="370"/>
      <c r="M9" s="371"/>
      <c r="N9" s="406" t="s">
        <v>695</v>
      </c>
      <c r="O9" s="370"/>
      <c r="P9" s="370"/>
      <c r="Q9" s="371"/>
      <c r="R9" s="27">
        <v>40526</v>
      </c>
      <c r="S9" s="27" t="s">
        <v>692</v>
      </c>
    </row>
    <row r="10" spans="1:19" s="3" customFormat="1" ht="13.5" customHeight="1">
      <c r="A10" s="414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5"/>
    </row>
    <row r="11" spans="1:19" s="36" customFormat="1" ht="13.5" customHeight="1">
      <c r="A11" s="368" t="s">
        <v>515</v>
      </c>
      <c r="B11" s="369"/>
      <c r="C11" s="369"/>
      <c r="D11" s="369"/>
      <c r="E11" s="369"/>
      <c r="F11" s="375"/>
      <c r="G11" s="394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7"/>
    </row>
    <row r="12" spans="1:19" s="36" customFormat="1" ht="13.5" customHeight="1">
      <c r="A12" s="406" t="s">
        <v>721</v>
      </c>
      <c r="B12" s="370"/>
      <c r="C12" s="370"/>
      <c r="D12" s="370"/>
      <c r="E12" s="371"/>
      <c r="F12" s="406" t="s">
        <v>694</v>
      </c>
      <c r="G12" s="370"/>
      <c r="H12" s="370"/>
      <c r="I12" s="370"/>
      <c r="J12" s="370"/>
      <c r="K12" s="370"/>
      <c r="L12" s="370"/>
      <c r="M12" s="371"/>
      <c r="N12" s="406" t="s">
        <v>724</v>
      </c>
      <c r="O12" s="370"/>
      <c r="P12" s="370"/>
      <c r="Q12" s="371"/>
      <c r="R12" s="27">
        <v>40267</v>
      </c>
      <c r="S12" s="27" t="s">
        <v>692</v>
      </c>
    </row>
    <row r="13" spans="1:19" s="36" customFormat="1" ht="13.5" customHeight="1">
      <c r="A13" s="406" t="s">
        <v>1046</v>
      </c>
      <c r="B13" s="370"/>
      <c r="C13" s="370"/>
      <c r="D13" s="370"/>
      <c r="E13" s="371"/>
      <c r="F13" s="406" t="s">
        <v>722</v>
      </c>
      <c r="G13" s="370"/>
      <c r="H13" s="370"/>
      <c r="I13" s="370"/>
      <c r="J13" s="370"/>
      <c r="K13" s="370"/>
      <c r="L13" s="370"/>
      <c r="M13" s="371"/>
      <c r="N13" s="406" t="s">
        <v>1047</v>
      </c>
      <c r="O13" s="370"/>
      <c r="P13" s="370"/>
      <c r="Q13" s="371"/>
      <c r="R13" s="27">
        <v>40267</v>
      </c>
      <c r="S13" s="27" t="s">
        <v>692</v>
      </c>
    </row>
    <row r="14" spans="1:19" s="36" customFormat="1" ht="13.5" customHeight="1">
      <c r="A14" s="406" t="s">
        <v>25</v>
      </c>
      <c r="B14" s="370"/>
      <c r="C14" s="370"/>
      <c r="D14" s="370"/>
      <c r="E14" s="371"/>
      <c r="F14" s="406" t="s">
        <v>722</v>
      </c>
      <c r="G14" s="370"/>
      <c r="H14" s="370"/>
      <c r="I14" s="370"/>
      <c r="J14" s="370"/>
      <c r="K14" s="370"/>
      <c r="L14" s="370"/>
      <c r="M14" s="371"/>
      <c r="N14" s="406" t="s">
        <v>692</v>
      </c>
      <c r="O14" s="370"/>
      <c r="P14" s="370"/>
      <c r="Q14" s="371"/>
      <c r="R14" s="27" t="s">
        <v>692</v>
      </c>
      <c r="S14" s="27" t="s">
        <v>692</v>
      </c>
    </row>
    <row r="15" spans="1:19" s="3" customFormat="1" ht="13.5" customHeight="1">
      <c r="A15" s="414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5"/>
    </row>
    <row r="16" spans="1:19" s="36" customFormat="1" ht="13.5" customHeight="1">
      <c r="A16" s="368" t="s">
        <v>710</v>
      </c>
      <c r="B16" s="369"/>
      <c r="C16" s="369"/>
      <c r="D16" s="369"/>
      <c r="E16" s="369"/>
      <c r="F16" s="375"/>
      <c r="G16" s="394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7"/>
    </row>
    <row r="17" spans="1:19" s="36" customFormat="1" ht="13.5" customHeight="1">
      <c r="A17" s="406" t="s">
        <v>720</v>
      </c>
      <c r="B17" s="370"/>
      <c r="C17" s="370"/>
      <c r="D17" s="370"/>
      <c r="E17" s="371"/>
      <c r="F17" s="406" t="s">
        <v>694</v>
      </c>
      <c r="G17" s="370"/>
      <c r="H17" s="370"/>
      <c r="I17" s="370"/>
      <c r="J17" s="370"/>
      <c r="K17" s="370"/>
      <c r="L17" s="370"/>
      <c r="M17" s="371"/>
      <c r="N17" s="406" t="s">
        <v>723</v>
      </c>
      <c r="O17" s="370"/>
      <c r="P17" s="370"/>
      <c r="Q17" s="371"/>
      <c r="R17" s="27">
        <v>40267</v>
      </c>
      <c r="S17" s="27" t="s">
        <v>692</v>
      </c>
    </row>
    <row r="18" spans="1:19" s="36" customFormat="1" ht="13.5" customHeight="1">
      <c r="A18" s="406" t="s">
        <v>721</v>
      </c>
      <c r="B18" s="370"/>
      <c r="C18" s="370"/>
      <c r="D18" s="370"/>
      <c r="E18" s="371"/>
      <c r="F18" s="406" t="s">
        <v>722</v>
      </c>
      <c r="G18" s="370"/>
      <c r="H18" s="370"/>
      <c r="I18" s="370"/>
      <c r="J18" s="370"/>
      <c r="K18" s="370"/>
      <c r="L18" s="370"/>
      <c r="M18" s="371"/>
      <c r="N18" s="406" t="s">
        <v>724</v>
      </c>
      <c r="O18" s="370"/>
      <c r="P18" s="370"/>
      <c r="Q18" s="371"/>
      <c r="R18" s="27">
        <v>40267</v>
      </c>
      <c r="S18" s="27" t="s">
        <v>692</v>
      </c>
    </row>
    <row r="19" spans="1:19" s="3" customFormat="1" ht="13.5" customHeight="1">
      <c r="A19" s="414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5"/>
    </row>
    <row r="20" spans="1:19" s="36" customFormat="1" ht="13.5" customHeight="1">
      <c r="A20" s="368" t="s">
        <v>740</v>
      </c>
      <c r="B20" s="369"/>
      <c r="C20" s="369"/>
      <c r="D20" s="369"/>
      <c r="E20" s="369"/>
      <c r="F20" s="375"/>
      <c r="G20" s="394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7"/>
    </row>
    <row r="21" spans="1:19" s="36" customFormat="1" ht="13.5" customHeight="1">
      <c r="A21" s="406" t="s">
        <v>748</v>
      </c>
      <c r="B21" s="370"/>
      <c r="C21" s="370"/>
      <c r="D21" s="370"/>
      <c r="E21" s="371"/>
      <c r="F21" s="406" t="s">
        <v>749</v>
      </c>
      <c r="G21" s="370"/>
      <c r="H21" s="370"/>
      <c r="I21" s="370"/>
      <c r="J21" s="370"/>
      <c r="K21" s="370"/>
      <c r="L21" s="370"/>
      <c r="M21" s="371"/>
      <c r="N21" s="406" t="s">
        <v>692</v>
      </c>
      <c r="O21" s="370"/>
      <c r="P21" s="370"/>
      <c r="Q21" s="371"/>
      <c r="R21" s="27" t="s">
        <v>692</v>
      </c>
      <c r="S21" s="27" t="s">
        <v>692</v>
      </c>
    </row>
    <row r="22" spans="1:19" s="3" customFormat="1" ht="13.5" customHeight="1">
      <c r="A22" s="414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5"/>
    </row>
    <row r="23" spans="1:19" s="36" customFormat="1" ht="13.5" customHeight="1">
      <c r="A23" s="368" t="s">
        <v>511</v>
      </c>
      <c r="B23" s="369"/>
      <c r="C23" s="369"/>
      <c r="D23" s="369"/>
      <c r="E23" s="369"/>
      <c r="F23" s="375"/>
      <c r="G23" s="394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7"/>
    </row>
    <row r="24" spans="1:19" s="36" customFormat="1" ht="13.5" customHeight="1">
      <c r="A24" s="406" t="s">
        <v>861</v>
      </c>
      <c r="B24" s="370"/>
      <c r="C24" s="370"/>
      <c r="D24" s="370"/>
      <c r="E24" s="371"/>
      <c r="F24" s="406" t="s">
        <v>722</v>
      </c>
      <c r="G24" s="370"/>
      <c r="H24" s="370"/>
      <c r="I24" s="370"/>
      <c r="J24" s="370"/>
      <c r="K24" s="370"/>
      <c r="L24" s="370"/>
      <c r="M24" s="371"/>
      <c r="N24" s="406" t="s">
        <v>863</v>
      </c>
      <c r="O24" s="370"/>
      <c r="P24" s="370"/>
      <c r="Q24" s="371"/>
      <c r="R24" s="27">
        <v>40267</v>
      </c>
      <c r="S24" s="27" t="s">
        <v>692</v>
      </c>
    </row>
    <row r="25" spans="1:19" s="36" customFormat="1" ht="13.5" customHeight="1">
      <c r="A25" s="406" t="s">
        <v>862</v>
      </c>
      <c r="B25" s="370"/>
      <c r="C25" s="370"/>
      <c r="D25" s="370"/>
      <c r="E25" s="371"/>
      <c r="F25" s="406" t="s">
        <v>722</v>
      </c>
      <c r="G25" s="370"/>
      <c r="H25" s="370"/>
      <c r="I25" s="370"/>
      <c r="J25" s="370"/>
      <c r="K25" s="370"/>
      <c r="L25" s="370"/>
      <c r="M25" s="371"/>
      <c r="N25" s="406" t="s">
        <v>864</v>
      </c>
      <c r="O25" s="370"/>
      <c r="P25" s="370"/>
      <c r="Q25" s="371"/>
      <c r="R25" s="27">
        <v>39982</v>
      </c>
      <c r="S25" s="27" t="s">
        <v>692</v>
      </c>
    </row>
    <row r="26" spans="1:19" s="3" customFormat="1" ht="13.5" customHeight="1">
      <c r="A26" s="414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5"/>
    </row>
    <row r="27" spans="1:19" s="36" customFormat="1" ht="13.5" customHeight="1">
      <c r="A27" s="368" t="s">
        <v>519</v>
      </c>
      <c r="B27" s="369"/>
      <c r="C27" s="369"/>
      <c r="D27" s="369"/>
      <c r="E27" s="369"/>
      <c r="F27" s="375"/>
      <c r="G27" s="394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7"/>
    </row>
    <row r="28" spans="1:19" s="36" customFormat="1" ht="13.5" customHeight="1">
      <c r="A28" s="406" t="s">
        <v>895</v>
      </c>
      <c r="B28" s="370"/>
      <c r="C28" s="370"/>
      <c r="D28" s="370"/>
      <c r="E28" s="371"/>
      <c r="F28" s="406" t="s">
        <v>722</v>
      </c>
      <c r="G28" s="370"/>
      <c r="H28" s="370"/>
      <c r="I28" s="370"/>
      <c r="J28" s="370"/>
      <c r="K28" s="370"/>
      <c r="L28" s="370"/>
      <c r="M28" s="371"/>
      <c r="N28" s="406" t="s">
        <v>896</v>
      </c>
      <c r="O28" s="370"/>
      <c r="P28" s="370"/>
      <c r="Q28" s="371"/>
      <c r="R28" s="27">
        <v>40499</v>
      </c>
      <c r="S28" s="27" t="s">
        <v>692</v>
      </c>
    </row>
    <row r="29" spans="1:19" s="3" customFormat="1" ht="13.5" customHeight="1">
      <c r="A29" s="414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5"/>
    </row>
    <row r="30" spans="1:19" s="36" customFormat="1" ht="13.5" customHeight="1">
      <c r="A30" s="368" t="s">
        <v>520</v>
      </c>
      <c r="B30" s="369"/>
      <c r="C30" s="369"/>
      <c r="D30" s="369"/>
      <c r="E30" s="369"/>
      <c r="F30" s="375"/>
      <c r="G30" s="394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19" s="36" customFormat="1" ht="13.5" customHeight="1">
      <c r="A31" s="406" t="s">
        <v>862</v>
      </c>
      <c r="B31" s="370"/>
      <c r="C31" s="370"/>
      <c r="D31" s="370"/>
      <c r="E31" s="371"/>
      <c r="F31" s="406" t="s">
        <v>694</v>
      </c>
      <c r="G31" s="370"/>
      <c r="H31" s="370"/>
      <c r="I31" s="370"/>
      <c r="J31" s="370"/>
      <c r="K31" s="370"/>
      <c r="L31" s="370"/>
      <c r="M31" s="371"/>
      <c r="N31" s="406" t="s">
        <v>864</v>
      </c>
      <c r="O31" s="370"/>
      <c r="P31" s="370"/>
      <c r="Q31" s="371"/>
      <c r="R31" s="27">
        <v>39982</v>
      </c>
      <c r="S31" s="27" t="s">
        <v>692</v>
      </c>
    </row>
    <row r="32" spans="1:19" s="3" customFormat="1" ht="13.5" customHeight="1">
      <c r="A32" s="414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5"/>
    </row>
    <row r="33" spans="1:19" s="36" customFormat="1" ht="13.5" customHeight="1">
      <c r="A33" s="368" t="s">
        <v>32</v>
      </c>
      <c r="B33" s="369"/>
      <c r="C33" s="369"/>
      <c r="D33" s="369"/>
      <c r="E33" s="369"/>
      <c r="F33" s="375"/>
      <c r="G33" s="394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7"/>
    </row>
    <row r="34" spans="1:19" s="36" customFormat="1" ht="13.5" customHeight="1">
      <c r="A34" s="406" t="s">
        <v>2</v>
      </c>
      <c r="B34" s="370"/>
      <c r="C34" s="370"/>
      <c r="D34" s="370"/>
      <c r="E34" s="371"/>
      <c r="F34" s="406" t="s">
        <v>722</v>
      </c>
      <c r="G34" s="370"/>
      <c r="H34" s="370"/>
      <c r="I34" s="370"/>
      <c r="J34" s="370"/>
      <c r="K34" s="370"/>
      <c r="L34" s="370"/>
      <c r="M34" s="371"/>
      <c r="N34" s="406" t="s">
        <v>4</v>
      </c>
      <c r="O34" s="370"/>
      <c r="P34" s="370"/>
      <c r="Q34" s="371"/>
      <c r="R34" s="27">
        <v>40267</v>
      </c>
      <c r="S34" s="27" t="s">
        <v>692</v>
      </c>
    </row>
    <row r="35" spans="1:19" s="36" customFormat="1" ht="13.5" customHeight="1">
      <c r="A35" s="406" t="s">
        <v>39</v>
      </c>
      <c r="B35" s="370"/>
      <c r="C35" s="370"/>
      <c r="D35" s="370"/>
      <c r="E35" s="371"/>
      <c r="F35" s="406" t="s">
        <v>694</v>
      </c>
      <c r="G35" s="370"/>
      <c r="H35" s="370"/>
      <c r="I35" s="370"/>
      <c r="J35" s="370"/>
      <c r="K35" s="370"/>
      <c r="L35" s="370"/>
      <c r="M35" s="371"/>
      <c r="N35" s="406" t="s">
        <v>43</v>
      </c>
      <c r="O35" s="370"/>
      <c r="P35" s="370"/>
      <c r="Q35" s="371"/>
      <c r="R35" s="27">
        <v>39567</v>
      </c>
      <c r="S35" s="27" t="s">
        <v>692</v>
      </c>
    </row>
    <row r="36" spans="1:19" s="36" customFormat="1" ht="13.5" customHeight="1">
      <c r="A36" s="406" t="s">
        <v>40</v>
      </c>
      <c r="B36" s="370"/>
      <c r="C36" s="370"/>
      <c r="D36" s="370"/>
      <c r="E36" s="371"/>
      <c r="F36" s="406" t="s">
        <v>749</v>
      </c>
      <c r="G36" s="370"/>
      <c r="H36" s="370"/>
      <c r="I36" s="370"/>
      <c r="J36" s="370"/>
      <c r="K36" s="370"/>
      <c r="L36" s="370"/>
      <c r="M36" s="371"/>
      <c r="N36" s="406" t="s">
        <v>44</v>
      </c>
      <c r="O36" s="370"/>
      <c r="P36" s="370"/>
      <c r="Q36" s="371"/>
      <c r="R36" s="27">
        <v>40391</v>
      </c>
      <c r="S36" s="27">
        <v>40726</v>
      </c>
    </row>
    <row r="37" spans="1:19" s="36" customFormat="1" ht="13.5" customHeight="1">
      <c r="A37" s="406" t="s">
        <v>41</v>
      </c>
      <c r="B37" s="370"/>
      <c r="C37" s="370"/>
      <c r="D37" s="370"/>
      <c r="E37" s="371"/>
      <c r="F37" s="406" t="s">
        <v>692</v>
      </c>
      <c r="G37" s="370"/>
      <c r="H37" s="370"/>
      <c r="I37" s="370"/>
      <c r="J37" s="370"/>
      <c r="K37" s="370"/>
      <c r="L37" s="370"/>
      <c r="M37" s="371"/>
      <c r="N37" s="406" t="s">
        <v>44</v>
      </c>
      <c r="O37" s="370"/>
      <c r="P37" s="370"/>
      <c r="Q37" s="371"/>
      <c r="R37" s="27">
        <v>40303</v>
      </c>
      <c r="S37" s="27" t="s">
        <v>692</v>
      </c>
    </row>
    <row r="38" spans="1:19" s="36" customFormat="1" ht="13.5" customHeight="1">
      <c r="A38" s="406" t="s">
        <v>42</v>
      </c>
      <c r="B38" s="370"/>
      <c r="C38" s="370"/>
      <c r="D38" s="370"/>
      <c r="E38" s="371"/>
      <c r="F38" s="406" t="s">
        <v>692</v>
      </c>
      <c r="G38" s="370"/>
      <c r="H38" s="370"/>
      <c r="I38" s="370"/>
      <c r="J38" s="370"/>
      <c r="K38" s="370"/>
      <c r="L38" s="370"/>
      <c r="M38" s="371"/>
      <c r="N38" s="406" t="s">
        <v>45</v>
      </c>
      <c r="O38" s="370"/>
      <c r="P38" s="370"/>
      <c r="Q38" s="371"/>
      <c r="R38" s="27">
        <v>40666</v>
      </c>
      <c r="S38" s="27" t="s">
        <v>692</v>
      </c>
    </row>
    <row r="39" spans="1:19" s="3" customFormat="1" ht="13.5" customHeight="1">
      <c r="A39" s="414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5"/>
    </row>
    <row r="40" spans="1:19" s="36" customFormat="1" ht="13.5" customHeight="1">
      <c r="A40" s="368" t="s">
        <v>763</v>
      </c>
      <c r="B40" s="369"/>
      <c r="C40" s="369"/>
      <c r="D40" s="369"/>
      <c r="E40" s="369"/>
      <c r="F40" s="375"/>
      <c r="G40" s="394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</row>
    <row r="41" spans="1:19" s="36" customFormat="1" ht="13.5" customHeight="1">
      <c r="A41" s="406" t="s">
        <v>764</v>
      </c>
      <c r="B41" s="370"/>
      <c r="C41" s="370"/>
      <c r="D41" s="370"/>
      <c r="E41" s="371"/>
      <c r="F41" s="406" t="s">
        <v>722</v>
      </c>
      <c r="G41" s="370"/>
      <c r="H41" s="370"/>
      <c r="I41" s="370"/>
      <c r="J41" s="370"/>
      <c r="K41" s="370"/>
      <c r="L41" s="370"/>
      <c r="M41" s="371"/>
      <c r="N41" s="406" t="s">
        <v>766</v>
      </c>
      <c r="O41" s="370"/>
      <c r="P41" s="370"/>
      <c r="Q41" s="371"/>
      <c r="R41" s="27">
        <v>40267</v>
      </c>
      <c r="S41" s="27" t="s">
        <v>692</v>
      </c>
    </row>
    <row r="42" spans="1:19" s="36" customFormat="1" ht="13.5" customHeight="1">
      <c r="A42" s="406" t="s">
        <v>765</v>
      </c>
      <c r="B42" s="370"/>
      <c r="C42" s="370"/>
      <c r="D42" s="370"/>
      <c r="E42" s="371"/>
      <c r="F42" s="406" t="s">
        <v>694</v>
      </c>
      <c r="G42" s="370"/>
      <c r="H42" s="370"/>
      <c r="I42" s="370"/>
      <c r="J42" s="370"/>
      <c r="K42" s="370"/>
      <c r="L42" s="370"/>
      <c r="M42" s="371"/>
      <c r="N42" s="406" t="s">
        <v>767</v>
      </c>
      <c r="O42" s="370"/>
      <c r="P42" s="370"/>
      <c r="Q42" s="371"/>
      <c r="R42" s="27">
        <v>40267</v>
      </c>
      <c r="S42" s="27" t="s">
        <v>692</v>
      </c>
    </row>
    <row r="43" spans="1:19" s="3" customFormat="1" ht="13.5" customHeight="1">
      <c r="A43" s="414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5"/>
    </row>
    <row r="44" spans="1:19" s="36" customFormat="1" ht="13.5" customHeight="1">
      <c r="A44" s="368" t="s">
        <v>1019</v>
      </c>
      <c r="B44" s="369"/>
      <c r="C44" s="369"/>
      <c r="D44" s="369"/>
      <c r="E44" s="369"/>
      <c r="F44" s="375"/>
      <c r="G44" s="394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7"/>
    </row>
    <row r="45" spans="1:19" s="36" customFormat="1" ht="13.5" customHeight="1">
      <c r="A45" s="406" t="s">
        <v>720</v>
      </c>
      <c r="B45" s="370"/>
      <c r="C45" s="370"/>
      <c r="D45" s="370"/>
      <c r="E45" s="371"/>
      <c r="F45" s="406" t="s">
        <v>722</v>
      </c>
      <c r="G45" s="370"/>
      <c r="H45" s="370"/>
      <c r="I45" s="370"/>
      <c r="J45" s="370"/>
      <c r="K45" s="370"/>
      <c r="L45" s="370"/>
      <c r="M45" s="371"/>
      <c r="N45" s="406" t="s">
        <v>723</v>
      </c>
      <c r="O45" s="370"/>
      <c r="P45" s="370"/>
      <c r="Q45" s="371"/>
      <c r="R45" s="27">
        <v>40267</v>
      </c>
      <c r="S45" s="27" t="s">
        <v>692</v>
      </c>
    </row>
    <row r="46" spans="1:19" s="36" customFormat="1" ht="13.5" customHeight="1">
      <c r="A46" s="406" t="s">
        <v>1023</v>
      </c>
      <c r="B46" s="370"/>
      <c r="C46" s="370"/>
      <c r="D46" s="370"/>
      <c r="E46" s="371"/>
      <c r="F46" s="406" t="s">
        <v>694</v>
      </c>
      <c r="G46" s="370"/>
      <c r="H46" s="370"/>
      <c r="I46" s="370"/>
      <c r="J46" s="370"/>
      <c r="K46" s="370"/>
      <c r="L46" s="370"/>
      <c r="M46" s="371"/>
      <c r="N46" s="406" t="s">
        <v>1024</v>
      </c>
      <c r="O46" s="370"/>
      <c r="P46" s="370"/>
      <c r="Q46" s="371"/>
      <c r="R46" s="27">
        <v>40267</v>
      </c>
      <c r="S46" s="27" t="s">
        <v>692</v>
      </c>
    </row>
    <row r="47" spans="1:19" s="3" customFormat="1" ht="13.5" customHeight="1">
      <c r="A47" s="414"/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5"/>
    </row>
    <row r="48" spans="1:19" s="36" customFormat="1" ht="13.5" customHeight="1">
      <c r="A48" s="368" t="s">
        <v>525</v>
      </c>
      <c r="B48" s="369"/>
      <c r="C48" s="369"/>
      <c r="D48" s="369"/>
      <c r="E48" s="369"/>
      <c r="F48" s="375"/>
      <c r="G48" s="394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7"/>
    </row>
    <row r="49" spans="1:19" s="36" customFormat="1" ht="13.5" customHeight="1">
      <c r="A49" s="406" t="s">
        <v>1128</v>
      </c>
      <c r="B49" s="370"/>
      <c r="C49" s="370"/>
      <c r="D49" s="370"/>
      <c r="E49" s="371"/>
      <c r="F49" s="406" t="s">
        <v>749</v>
      </c>
      <c r="G49" s="370"/>
      <c r="H49" s="370"/>
      <c r="I49" s="370"/>
      <c r="J49" s="370"/>
      <c r="K49" s="370"/>
      <c r="L49" s="370"/>
      <c r="M49" s="371"/>
      <c r="N49" s="406" t="s">
        <v>1361</v>
      </c>
      <c r="O49" s="370"/>
      <c r="P49" s="370"/>
      <c r="Q49" s="371"/>
      <c r="R49" s="27">
        <v>38803</v>
      </c>
      <c r="S49" s="27" t="s">
        <v>692</v>
      </c>
    </row>
    <row r="50" spans="1:19" s="3" customFormat="1" ht="13.5" customHeight="1">
      <c r="A50" s="414"/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5"/>
    </row>
    <row r="51" spans="1:19" s="36" customFormat="1" ht="13.5" customHeight="1">
      <c r="A51" s="368" t="s">
        <v>1044</v>
      </c>
      <c r="B51" s="369"/>
      <c r="C51" s="369"/>
      <c r="D51" s="369"/>
      <c r="E51" s="369"/>
      <c r="F51" s="375"/>
      <c r="G51" s="394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7"/>
    </row>
    <row r="52" spans="1:19" s="36" customFormat="1" ht="13.5" customHeight="1">
      <c r="A52" s="406" t="s">
        <v>1046</v>
      </c>
      <c r="B52" s="370"/>
      <c r="C52" s="370"/>
      <c r="D52" s="370"/>
      <c r="E52" s="371"/>
      <c r="F52" s="406" t="s">
        <v>694</v>
      </c>
      <c r="G52" s="370"/>
      <c r="H52" s="370"/>
      <c r="I52" s="370"/>
      <c r="J52" s="370"/>
      <c r="K52" s="370"/>
      <c r="L52" s="370"/>
      <c r="M52" s="371"/>
      <c r="N52" s="406" t="s">
        <v>1047</v>
      </c>
      <c r="O52" s="370"/>
      <c r="P52" s="370"/>
      <c r="Q52" s="371"/>
      <c r="R52" s="27">
        <v>40267</v>
      </c>
      <c r="S52" s="27" t="s">
        <v>692</v>
      </c>
    </row>
    <row r="53" spans="1:19" s="3" customFormat="1" ht="13.5" customHeight="1">
      <c r="A53" s="414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5"/>
    </row>
    <row r="54" spans="1:19" s="36" customFormat="1" ht="13.5" customHeight="1">
      <c r="A54" s="368" t="s">
        <v>1393</v>
      </c>
      <c r="B54" s="369"/>
      <c r="C54" s="369"/>
      <c r="D54" s="369"/>
      <c r="E54" s="369"/>
      <c r="F54" s="375"/>
      <c r="G54" s="394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7"/>
    </row>
    <row r="55" spans="1:19" s="36" customFormat="1" ht="13.5" customHeight="1">
      <c r="A55" s="406" t="s">
        <v>2</v>
      </c>
      <c r="B55" s="370"/>
      <c r="C55" s="370"/>
      <c r="D55" s="370"/>
      <c r="E55" s="371"/>
      <c r="F55" s="406" t="s">
        <v>694</v>
      </c>
      <c r="G55" s="370"/>
      <c r="H55" s="370"/>
      <c r="I55" s="370"/>
      <c r="J55" s="370"/>
      <c r="K55" s="370"/>
      <c r="L55" s="370"/>
      <c r="M55" s="371"/>
      <c r="N55" s="406" t="s">
        <v>4</v>
      </c>
      <c r="O55" s="370"/>
      <c r="P55" s="370"/>
      <c r="Q55" s="371"/>
      <c r="R55" s="27">
        <v>40267</v>
      </c>
      <c r="S55" s="27" t="s">
        <v>692</v>
      </c>
    </row>
    <row r="56" spans="1:19" s="36" customFormat="1" ht="13.5" customHeight="1">
      <c r="A56" s="406" t="s">
        <v>3</v>
      </c>
      <c r="B56" s="370"/>
      <c r="C56" s="370"/>
      <c r="D56" s="370"/>
      <c r="E56" s="371"/>
      <c r="F56" s="406" t="s">
        <v>722</v>
      </c>
      <c r="G56" s="370"/>
      <c r="H56" s="370"/>
      <c r="I56" s="370"/>
      <c r="J56" s="370"/>
      <c r="K56" s="370"/>
      <c r="L56" s="370"/>
      <c r="M56" s="371"/>
      <c r="N56" s="406" t="s">
        <v>5</v>
      </c>
      <c r="O56" s="370"/>
      <c r="P56" s="370"/>
      <c r="Q56" s="371"/>
      <c r="R56" s="27">
        <v>39982</v>
      </c>
      <c r="S56" s="27" t="s">
        <v>692</v>
      </c>
    </row>
    <row r="57" spans="1:19" s="3" customFormat="1" ht="13.5" customHeight="1">
      <c r="A57" s="414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5"/>
    </row>
    <row r="58" spans="1:19" s="36" customFormat="1" ht="13.5" customHeight="1">
      <c r="A58" s="368" t="s">
        <v>512</v>
      </c>
      <c r="B58" s="369"/>
      <c r="C58" s="369"/>
      <c r="D58" s="369"/>
      <c r="E58" s="369"/>
      <c r="F58" s="375"/>
      <c r="G58" s="394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7"/>
    </row>
    <row r="59" spans="1:19" s="36" customFormat="1" ht="13.5" customHeight="1">
      <c r="A59" s="406" t="s">
        <v>1059</v>
      </c>
      <c r="B59" s="370"/>
      <c r="C59" s="370"/>
      <c r="D59" s="370"/>
      <c r="E59" s="371"/>
      <c r="F59" s="406" t="s">
        <v>694</v>
      </c>
      <c r="G59" s="370"/>
      <c r="H59" s="370"/>
      <c r="I59" s="370"/>
      <c r="J59" s="370"/>
      <c r="K59" s="370"/>
      <c r="L59" s="370"/>
      <c r="M59" s="371"/>
      <c r="N59" s="406" t="s">
        <v>1063</v>
      </c>
      <c r="O59" s="370"/>
      <c r="P59" s="370"/>
      <c r="Q59" s="371"/>
      <c r="R59" s="27">
        <v>39910</v>
      </c>
      <c r="S59" s="27" t="s">
        <v>692</v>
      </c>
    </row>
    <row r="60" spans="1:19" s="36" customFormat="1" ht="13.5" customHeight="1">
      <c r="A60" s="406" t="s">
        <v>1060</v>
      </c>
      <c r="B60" s="370"/>
      <c r="C60" s="370"/>
      <c r="D60" s="370"/>
      <c r="E60" s="371"/>
      <c r="F60" s="406" t="s">
        <v>722</v>
      </c>
      <c r="G60" s="370"/>
      <c r="H60" s="370"/>
      <c r="I60" s="370"/>
      <c r="J60" s="370"/>
      <c r="K60" s="370"/>
      <c r="L60" s="370"/>
      <c r="M60" s="371"/>
      <c r="N60" s="406" t="s">
        <v>1064</v>
      </c>
      <c r="O60" s="370"/>
      <c r="P60" s="370"/>
      <c r="Q60" s="371"/>
      <c r="R60" s="27">
        <v>40267</v>
      </c>
      <c r="S60" s="27" t="s">
        <v>692</v>
      </c>
    </row>
    <row r="61" spans="1:19" s="36" customFormat="1" ht="13.5" customHeight="1">
      <c r="A61" s="406" t="s">
        <v>1061</v>
      </c>
      <c r="B61" s="370"/>
      <c r="C61" s="370"/>
      <c r="D61" s="370"/>
      <c r="E61" s="371"/>
      <c r="F61" s="406" t="s">
        <v>1062</v>
      </c>
      <c r="G61" s="370"/>
      <c r="H61" s="370"/>
      <c r="I61" s="370"/>
      <c r="J61" s="370"/>
      <c r="K61" s="370"/>
      <c r="L61" s="370"/>
      <c r="M61" s="371"/>
      <c r="N61" s="406" t="s">
        <v>1065</v>
      </c>
      <c r="O61" s="370"/>
      <c r="P61" s="370"/>
      <c r="Q61" s="371"/>
      <c r="R61" s="27">
        <v>40000</v>
      </c>
      <c r="S61" s="27">
        <v>41461</v>
      </c>
    </row>
    <row r="62" spans="1:19" s="3" customFormat="1" ht="13.5" customHeight="1">
      <c r="A62" s="414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5"/>
    </row>
    <row r="63" spans="1:19" s="36" customFormat="1" ht="13.5" customHeight="1">
      <c r="A63" s="368" t="s">
        <v>527</v>
      </c>
      <c r="B63" s="369"/>
      <c r="C63" s="369"/>
      <c r="D63" s="369"/>
      <c r="E63" s="369"/>
      <c r="F63" s="375"/>
      <c r="G63" s="394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7"/>
    </row>
    <row r="64" spans="1:19" s="36" customFormat="1" ht="13.5" customHeight="1">
      <c r="A64" s="406" t="s">
        <v>1196</v>
      </c>
      <c r="B64" s="370"/>
      <c r="C64" s="370"/>
      <c r="D64" s="370"/>
      <c r="E64" s="371"/>
      <c r="F64" s="406" t="s">
        <v>722</v>
      </c>
      <c r="G64" s="370"/>
      <c r="H64" s="370"/>
      <c r="I64" s="370"/>
      <c r="J64" s="370"/>
      <c r="K64" s="370"/>
      <c r="L64" s="370"/>
      <c r="M64" s="371"/>
      <c r="N64" s="406" t="s">
        <v>1198</v>
      </c>
      <c r="O64" s="370"/>
      <c r="P64" s="370"/>
      <c r="Q64" s="371"/>
      <c r="R64" s="27">
        <v>40267</v>
      </c>
      <c r="S64" s="27" t="s">
        <v>692</v>
      </c>
    </row>
    <row r="65" spans="1:19" s="36" customFormat="1" ht="13.5" customHeight="1">
      <c r="A65" s="406" t="s">
        <v>861</v>
      </c>
      <c r="B65" s="370"/>
      <c r="C65" s="370"/>
      <c r="D65" s="370"/>
      <c r="E65" s="371"/>
      <c r="F65" s="406" t="s">
        <v>694</v>
      </c>
      <c r="G65" s="370"/>
      <c r="H65" s="370"/>
      <c r="I65" s="370"/>
      <c r="J65" s="370"/>
      <c r="K65" s="370"/>
      <c r="L65" s="370"/>
      <c r="M65" s="371"/>
      <c r="N65" s="406" t="s">
        <v>863</v>
      </c>
      <c r="O65" s="370"/>
      <c r="P65" s="370"/>
      <c r="Q65" s="371"/>
      <c r="R65" s="27">
        <v>40267</v>
      </c>
      <c r="S65" s="27" t="s">
        <v>692</v>
      </c>
    </row>
    <row r="66" spans="1:19" s="3" customFormat="1" ht="13.5" customHeight="1">
      <c r="A66" s="414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5"/>
    </row>
    <row r="67" spans="1:19" s="36" customFormat="1" ht="13.5" customHeight="1">
      <c r="A67" s="368" t="s">
        <v>1083</v>
      </c>
      <c r="B67" s="369"/>
      <c r="C67" s="369"/>
      <c r="D67" s="369"/>
      <c r="E67" s="369"/>
      <c r="F67" s="375"/>
      <c r="G67" s="394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7"/>
    </row>
    <row r="68" spans="1:19" s="36" customFormat="1" ht="13.5" customHeight="1">
      <c r="A68" s="406" t="s">
        <v>1086</v>
      </c>
      <c r="B68" s="370"/>
      <c r="C68" s="370"/>
      <c r="D68" s="370"/>
      <c r="E68" s="371"/>
      <c r="F68" s="406" t="s">
        <v>722</v>
      </c>
      <c r="G68" s="370"/>
      <c r="H68" s="370"/>
      <c r="I68" s="370"/>
      <c r="J68" s="370"/>
      <c r="K68" s="370"/>
      <c r="L68" s="370"/>
      <c r="M68" s="371"/>
      <c r="N68" s="406" t="s">
        <v>1087</v>
      </c>
      <c r="O68" s="370"/>
      <c r="P68" s="370"/>
      <c r="Q68" s="371"/>
      <c r="R68" s="27">
        <v>40666</v>
      </c>
      <c r="S68" s="27" t="s">
        <v>692</v>
      </c>
    </row>
    <row r="69" spans="1:19" s="3" customFormat="1" ht="13.5" customHeight="1">
      <c r="A69" s="414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5"/>
    </row>
    <row r="70" spans="1:19" s="36" customFormat="1" ht="13.5" customHeight="1">
      <c r="A70" s="368" t="s">
        <v>1106</v>
      </c>
      <c r="B70" s="369"/>
      <c r="C70" s="369"/>
      <c r="D70" s="369"/>
      <c r="E70" s="369"/>
      <c r="F70" s="375"/>
      <c r="G70" s="394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7"/>
    </row>
    <row r="71" spans="1:19" s="36" customFormat="1" ht="13.5" customHeight="1">
      <c r="A71" s="406" t="s">
        <v>1023</v>
      </c>
      <c r="B71" s="370"/>
      <c r="C71" s="370"/>
      <c r="D71" s="370"/>
      <c r="E71" s="371"/>
      <c r="F71" s="406" t="s">
        <v>722</v>
      </c>
      <c r="G71" s="370"/>
      <c r="H71" s="370"/>
      <c r="I71" s="370"/>
      <c r="J71" s="370"/>
      <c r="K71" s="370"/>
      <c r="L71" s="370"/>
      <c r="M71" s="371"/>
      <c r="N71" s="406" t="s">
        <v>1024</v>
      </c>
      <c r="O71" s="370"/>
      <c r="P71" s="370"/>
      <c r="Q71" s="371"/>
      <c r="R71" s="27">
        <v>40267</v>
      </c>
      <c r="S71" s="27" t="s">
        <v>692</v>
      </c>
    </row>
    <row r="72" spans="1:19" s="3" customFormat="1" ht="13.5" customHeight="1">
      <c r="A72" s="414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5"/>
    </row>
    <row r="73" spans="1:19" s="36" customFormat="1" ht="13.5" customHeight="1">
      <c r="A73" s="368" t="s">
        <v>1127</v>
      </c>
      <c r="B73" s="369"/>
      <c r="C73" s="369"/>
      <c r="D73" s="369"/>
      <c r="E73" s="369"/>
      <c r="F73" s="375"/>
      <c r="G73" s="394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7"/>
    </row>
    <row r="74" spans="1:19" s="36" customFormat="1" ht="13.5" customHeight="1">
      <c r="A74" s="406" t="s">
        <v>1128</v>
      </c>
      <c r="B74" s="370"/>
      <c r="C74" s="370"/>
      <c r="D74" s="370"/>
      <c r="E74" s="371"/>
      <c r="F74" s="406" t="s">
        <v>1130</v>
      </c>
      <c r="G74" s="370"/>
      <c r="H74" s="370"/>
      <c r="I74" s="370"/>
      <c r="J74" s="370"/>
      <c r="K74" s="370"/>
      <c r="L74" s="370"/>
      <c r="M74" s="371"/>
      <c r="N74" s="406" t="s">
        <v>1131</v>
      </c>
      <c r="O74" s="370"/>
      <c r="P74" s="370"/>
      <c r="Q74" s="371"/>
      <c r="R74" s="27">
        <v>39910</v>
      </c>
      <c r="S74" s="27" t="s">
        <v>692</v>
      </c>
    </row>
    <row r="75" spans="1:19" s="36" customFormat="1" ht="13.5" customHeight="1">
      <c r="A75" s="406" t="s">
        <v>1129</v>
      </c>
      <c r="B75" s="370"/>
      <c r="C75" s="370"/>
      <c r="D75" s="370"/>
      <c r="E75" s="371"/>
      <c r="F75" s="406" t="s">
        <v>694</v>
      </c>
      <c r="G75" s="370"/>
      <c r="H75" s="370"/>
      <c r="I75" s="370"/>
      <c r="J75" s="370"/>
      <c r="K75" s="370"/>
      <c r="L75" s="370"/>
      <c r="M75" s="371"/>
      <c r="N75" s="406" t="s">
        <v>1132</v>
      </c>
      <c r="O75" s="370"/>
      <c r="P75" s="370"/>
      <c r="Q75" s="371"/>
      <c r="R75" s="27">
        <v>39910</v>
      </c>
      <c r="S75" s="27" t="s">
        <v>692</v>
      </c>
    </row>
    <row r="76" spans="1:19" s="3" customFormat="1" ht="13.5" customHeight="1">
      <c r="A76" s="414"/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5"/>
    </row>
    <row r="77" spans="1:19" s="36" customFormat="1" ht="13.5" customHeight="1">
      <c r="A77" s="368" t="s">
        <v>528</v>
      </c>
      <c r="B77" s="369"/>
      <c r="C77" s="369"/>
      <c r="D77" s="369"/>
      <c r="E77" s="369"/>
      <c r="F77" s="375"/>
      <c r="G77" s="394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7"/>
    </row>
    <row r="78" spans="1:19" s="36" customFormat="1" ht="13.5" customHeight="1">
      <c r="A78" s="406" t="s">
        <v>1146</v>
      </c>
      <c r="B78" s="370"/>
      <c r="C78" s="370"/>
      <c r="D78" s="370"/>
      <c r="E78" s="371"/>
      <c r="F78" s="406" t="s">
        <v>722</v>
      </c>
      <c r="G78" s="370"/>
      <c r="H78" s="370"/>
      <c r="I78" s="370"/>
      <c r="J78" s="370"/>
      <c r="K78" s="370"/>
      <c r="L78" s="370"/>
      <c r="M78" s="371"/>
      <c r="N78" s="406" t="s">
        <v>1147</v>
      </c>
      <c r="O78" s="370"/>
      <c r="P78" s="370"/>
      <c r="Q78" s="371"/>
      <c r="R78" s="27">
        <v>40395</v>
      </c>
      <c r="S78" s="27" t="s">
        <v>692</v>
      </c>
    </row>
    <row r="79" spans="1:19" s="3" customFormat="1" ht="13.5" customHeight="1">
      <c r="A79" s="414"/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5"/>
    </row>
    <row r="80" spans="1:19" s="36" customFormat="1" ht="13.5" customHeight="1">
      <c r="A80" s="368" t="s">
        <v>772</v>
      </c>
      <c r="B80" s="369"/>
      <c r="C80" s="369"/>
      <c r="D80" s="369"/>
      <c r="E80" s="369"/>
      <c r="F80" s="375"/>
      <c r="G80" s="394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7"/>
    </row>
    <row r="81" spans="1:19" s="36" customFormat="1" ht="13.5" customHeight="1">
      <c r="A81" s="406" t="s">
        <v>764</v>
      </c>
      <c r="B81" s="370"/>
      <c r="C81" s="370"/>
      <c r="D81" s="370"/>
      <c r="E81" s="371"/>
      <c r="F81" s="406" t="s">
        <v>694</v>
      </c>
      <c r="G81" s="370"/>
      <c r="H81" s="370"/>
      <c r="I81" s="370"/>
      <c r="J81" s="370"/>
      <c r="K81" s="370"/>
      <c r="L81" s="370"/>
      <c r="M81" s="371"/>
      <c r="N81" s="406" t="s">
        <v>766</v>
      </c>
      <c r="O81" s="370"/>
      <c r="P81" s="370"/>
      <c r="Q81" s="371"/>
      <c r="R81" s="27">
        <v>40267</v>
      </c>
      <c r="S81" s="27" t="s">
        <v>692</v>
      </c>
    </row>
    <row r="82" spans="1:19" s="36" customFormat="1" ht="13.5" customHeight="1">
      <c r="A82" s="406" t="s">
        <v>765</v>
      </c>
      <c r="B82" s="370"/>
      <c r="C82" s="370"/>
      <c r="D82" s="370"/>
      <c r="E82" s="371"/>
      <c r="F82" s="406" t="s">
        <v>722</v>
      </c>
      <c r="G82" s="370"/>
      <c r="H82" s="370"/>
      <c r="I82" s="370"/>
      <c r="J82" s="370"/>
      <c r="K82" s="370"/>
      <c r="L82" s="370"/>
      <c r="M82" s="371"/>
      <c r="N82" s="406" t="s">
        <v>767</v>
      </c>
      <c r="O82" s="370"/>
      <c r="P82" s="370"/>
      <c r="Q82" s="371"/>
      <c r="R82" s="27">
        <v>40267</v>
      </c>
      <c r="S82" s="27" t="s">
        <v>692</v>
      </c>
    </row>
    <row r="83" spans="1:19" s="3" customFormat="1" ht="13.5" customHeight="1">
      <c r="A83" s="414"/>
      <c r="B83" s="413"/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5"/>
    </row>
    <row r="84" spans="1:19" s="36" customFormat="1" ht="13.5" customHeight="1">
      <c r="A84" s="368" t="s">
        <v>794</v>
      </c>
      <c r="B84" s="369"/>
      <c r="C84" s="369"/>
      <c r="D84" s="369"/>
      <c r="E84" s="369"/>
      <c r="F84" s="375"/>
      <c r="G84" s="394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7"/>
    </row>
    <row r="85" spans="1:19" s="36" customFormat="1" ht="13.5" customHeight="1">
      <c r="A85" s="406" t="s">
        <v>795</v>
      </c>
      <c r="B85" s="370"/>
      <c r="C85" s="370"/>
      <c r="D85" s="370"/>
      <c r="E85" s="371"/>
      <c r="F85" s="406" t="s">
        <v>722</v>
      </c>
      <c r="G85" s="370"/>
      <c r="H85" s="370"/>
      <c r="I85" s="370"/>
      <c r="J85" s="370"/>
      <c r="K85" s="370"/>
      <c r="L85" s="370"/>
      <c r="M85" s="371"/>
      <c r="N85" s="406" t="s">
        <v>796</v>
      </c>
      <c r="O85" s="370"/>
      <c r="P85" s="370"/>
      <c r="Q85" s="371"/>
      <c r="R85" s="27">
        <v>40588</v>
      </c>
      <c r="S85" s="27">
        <v>40734</v>
      </c>
    </row>
    <row r="86" spans="1:19" s="3" customFormat="1" ht="13.5" customHeight="1">
      <c r="A86" s="414"/>
      <c r="B86" s="413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5"/>
    </row>
    <row r="87" spans="1:19" s="36" customFormat="1" ht="13.5" customHeight="1">
      <c r="A87" s="368" t="s">
        <v>529</v>
      </c>
      <c r="B87" s="369"/>
      <c r="C87" s="369"/>
      <c r="D87" s="369"/>
      <c r="E87" s="369"/>
      <c r="F87" s="375"/>
      <c r="G87" s="394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7"/>
    </row>
    <row r="88" spans="1:19" s="36" customFormat="1" ht="13.5" customHeight="1">
      <c r="A88" s="406" t="s">
        <v>808</v>
      </c>
      <c r="B88" s="370"/>
      <c r="C88" s="370"/>
      <c r="D88" s="370"/>
      <c r="E88" s="371"/>
      <c r="F88" s="406" t="s">
        <v>722</v>
      </c>
      <c r="G88" s="370"/>
      <c r="H88" s="370"/>
      <c r="I88" s="370"/>
      <c r="J88" s="370"/>
      <c r="K88" s="370"/>
      <c r="L88" s="370"/>
      <c r="M88" s="371"/>
      <c r="N88" s="406" t="s">
        <v>810</v>
      </c>
      <c r="O88" s="370"/>
      <c r="P88" s="370"/>
      <c r="Q88" s="371"/>
      <c r="R88" s="27">
        <v>39910</v>
      </c>
      <c r="S88" s="27" t="s">
        <v>692</v>
      </c>
    </row>
    <row r="89" spans="1:19" s="36" customFormat="1" ht="13.5" customHeight="1">
      <c r="A89" s="406" t="s">
        <v>809</v>
      </c>
      <c r="B89" s="370"/>
      <c r="C89" s="370"/>
      <c r="D89" s="370"/>
      <c r="E89" s="371"/>
      <c r="F89" s="406" t="s">
        <v>694</v>
      </c>
      <c r="G89" s="370"/>
      <c r="H89" s="370"/>
      <c r="I89" s="370"/>
      <c r="J89" s="370"/>
      <c r="K89" s="370"/>
      <c r="L89" s="370"/>
      <c r="M89" s="371"/>
      <c r="N89" s="406" t="s">
        <v>811</v>
      </c>
      <c r="O89" s="370"/>
      <c r="P89" s="370"/>
      <c r="Q89" s="371"/>
      <c r="R89" s="27">
        <v>39910</v>
      </c>
      <c r="S89" s="27" t="s">
        <v>692</v>
      </c>
    </row>
    <row r="90" spans="1:19" s="3" customFormat="1" ht="13.5" customHeight="1">
      <c r="A90" s="414"/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5"/>
    </row>
    <row r="91" spans="1:19" s="36" customFormat="1" ht="13.5" customHeight="1">
      <c r="A91" s="368" t="s">
        <v>81</v>
      </c>
      <c r="B91" s="369"/>
      <c r="C91" s="369"/>
      <c r="D91" s="369"/>
      <c r="E91" s="369"/>
      <c r="F91" s="375"/>
      <c r="G91" s="394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7"/>
    </row>
    <row r="92" spans="1:19" s="36" customFormat="1" ht="13.5" customHeight="1">
      <c r="A92" s="406" t="s">
        <v>1059</v>
      </c>
      <c r="B92" s="370"/>
      <c r="C92" s="370"/>
      <c r="D92" s="370"/>
      <c r="E92" s="371"/>
      <c r="F92" s="406" t="s">
        <v>722</v>
      </c>
      <c r="G92" s="370"/>
      <c r="H92" s="370"/>
      <c r="I92" s="370"/>
      <c r="J92" s="370"/>
      <c r="K92" s="370"/>
      <c r="L92" s="370"/>
      <c r="M92" s="371"/>
      <c r="N92" s="406" t="s">
        <v>1063</v>
      </c>
      <c r="O92" s="370"/>
      <c r="P92" s="370"/>
      <c r="Q92" s="371"/>
      <c r="R92" s="27">
        <v>39910</v>
      </c>
      <c r="S92" s="27" t="s">
        <v>692</v>
      </c>
    </row>
    <row r="93" spans="1:19" s="36" customFormat="1" ht="13.5" customHeight="1">
      <c r="A93" s="406" t="s">
        <v>82</v>
      </c>
      <c r="B93" s="370"/>
      <c r="C93" s="370"/>
      <c r="D93" s="370"/>
      <c r="E93" s="371"/>
      <c r="F93" s="406" t="s">
        <v>749</v>
      </c>
      <c r="G93" s="370"/>
      <c r="H93" s="370"/>
      <c r="I93" s="370"/>
      <c r="J93" s="370"/>
      <c r="K93" s="370"/>
      <c r="L93" s="370"/>
      <c r="M93" s="371"/>
      <c r="N93" s="406" t="s">
        <v>83</v>
      </c>
      <c r="O93" s="370"/>
      <c r="P93" s="370"/>
      <c r="Q93" s="371"/>
      <c r="R93" s="27">
        <v>40407</v>
      </c>
      <c r="S93" s="27" t="s">
        <v>692</v>
      </c>
    </row>
    <row r="94" spans="1:19" s="3" customFormat="1" ht="13.5" customHeight="1">
      <c r="A94" s="414"/>
      <c r="B94" s="413"/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5"/>
    </row>
    <row r="95" spans="1:19" s="36" customFormat="1" ht="13.5" customHeight="1">
      <c r="A95" s="368" t="s">
        <v>1194</v>
      </c>
      <c r="B95" s="369"/>
      <c r="C95" s="369"/>
      <c r="D95" s="369"/>
      <c r="E95" s="369"/>
      <c r="F95" s="375"/>
      <c r="G95" s="394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7"/>
    </row>
    <row r="96" spans="1:19" s="36" customFormat="1" ht="13.5" customHeight="1">
      <c r="A96" s="406" t="s">
        <v>1195</v>
      </c>
      <c r="B96" s="370"/>
      <c r="C96" s="370"/>
      <c r="D96" s="370"/>
      <c r="E96" s="371"/>
      <c r="F96" s="406" t="s">
        <v>722</v>
      </c>
      <c r="G96" s="370"/>
      <c r="H96" s="370"/>
      <c r="I96" s="370"/>
      <c r="J96" s="370"/>
      <c r="K96" s="370"/>
      <c r="L96" s="370"/>
      <c r="M96" s="371"/>
      <c r="N96" s="406" t="s">
        <v>1197</v>
      </c>
      <c r="O96" s="370"/>
      <c r="P96" s="370"/>
      <c r="Q96" s="371"/>
      <c r="R96" s="27">
        <v>39910</v>
      </c>
      <c r="S96" s="27" t="s">
        <v>692</v>
      </c>
    </row>
    <row r="97" spans="1:19" s="36" customFormat="1" ht="13.5" customHeight="1">
      <c r="A97" s="406" t="s">
        <v>1196</v>
      </c>
      <c r="B97" s="370"/>
      <c r="C97" s="370"/>
      <c r="D97" s="370"/>
      <c r="E97" s="371"/>
      <c r="F97" s="406" t="s">
        <v>694</v>
      </c>
      <c r="G97" s="370"/>
      <c r="H97" s="370"/>
      <c r="I97" s="370"/>
      <c r="J97" s="370"/>
      <c r="K97" s="370"/>
      <c r="L97" s="370"/>
      <c r="M97" s="371"/>
      <c r="N97" s="406" t="s">
        <v>1198</v>
      </c>
      <c r="O97" s="370"/>
      <c r="P97" s="370"/>
      <c r="Q97" s="371"/>
      <c r="R97" s="27">
        <v>40267</v>
      </c>
      <c r="S97" s="27" t="s">
        <v>692</v>
      </c>
    </row>
    <row r="98" spans="1:19" s="36" customFormat="1" ht="13.5" customHeight="1">
      <c r="A98" s="406" t="s">
        <v>692</v>
      </c>
      <c r="B98" s="370"/>
      <c r="C98" s="370"/>
      <c r="D98" s="370"/>
      <c r="E98" s="371"/>
      <c r="F98" s="406" t="s">
        <v>692</v>
      </c>
      <c r="G98" s="370"/>
      <c r="H98" s="370"/>
      <c r="I98" s="370"/>
      <c r="J98" s="370"/>
      <c r="K98" s="370"/>
      <c r="L98" s="370"/>
      <c r="M98" s="371"/>
      <c r="N98" s="406" t="s">
        <v>692</v>
      </c>
      <c r="O98" s="370"/>
      <c r="P98" s="370"/>
      <c r="Q98" s="371"/>
      <c r="R98" s="27" t="s">
        <v>692</v>
      </c>
      <c r="S98" s="27" t="s">
        <v>692</v>
      </c>
    </row>
    <row r="99" spans="1:19" s="3" customFormat="1" ht="13.5" customHeight="1">
      <c r="A99" s="414"/>
      <c r="B99" s="413"/>
      <c r="C99" s="413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5"/>
    </row>
    <row r="100" spans="1:19" s="36" customFormat="1" ht="13.5" customHeight="1">
      <c r="A100" s="368" t="s">
        <v>1212</v>
      </c>
      <c r="B100" s="369"/>
      <c r="C100" s="369"/>
      <c r="D100" s="369"/>
      <c r="E100" s="369"/>
      <c r="F100" s="375"/>
      <c r="G100" s="394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7"/>
    </row>
    <row r="101" spans="1:19" s="36" customFormat="1" ht="13.5" customHeight="1">
      <c r="A101" s="406" t="s">
        <v>1220</v>
      </c>
      <c r="B101" s="370"/>
      <c r="C101" s="370"/>
      <c r="D101" s="370"/>
      <c r="E101" s="371"/>
      <c r="F101" s="406" t="s">
        <v>722</v>
      </c>
      <c r="G101" s="370"/>
      <c r="H101" s="370"/>
      <c r="I101" s="370"/>
      <c r="J101" s="370"/>
      <c r="K101" s="370"/>
      <c r="L101" s="370"/>
      <c r="M101" s="371"/>
      <c r="N101" s="406" t="s">
        <v>1222</v>
      </c>
      <c r="O101" s="370"/>
      <c r="P101" s="370"/>
      <c r="Q101" s="371"/>
      <c r="R101" s="27">
        <v>40267</v>
      </c>
      <c r="S101" s="27" t="s">
        <v>692</v>
      </c>
    </row>
    <row r="102" spans="1:19" s="36" customFormat="1" ht="13.5" customHeight="1">
      <c r="A102" s="406" t="s">
        <v>1221</v>
      </c>
      <c r="B102" s="370"/>
      <c r="C102" s="370"/>
      <c r="D102" s="370"/>
      <c r="E102" s="371"/>
      <c r="F102" s="406" t="s">
        <v>694</v>
      </c>
      <c r="G102" s="370"/>
      <c r="H102" s="370"/>
      <c r="I102" s="370"/>
      <c r="J102" s="370"/>
      <c r="K102" s="370"/>
      <c r="L102" s="370"/>
      <c r="M102" s="371"/>
      <c r="N102" s="406" t="s">
        <v>692</v>
      </c>
      <c r="O102" s="370"/>
      <c r="P102" s="370"/>
      <c r="Q102" s="371"/>
      <c r="R102" s="27" t="s">
        <v>692</v>
      </c>
      <c r="S102" s="27" t="s">
        <v>692</v>
      </c>
    </row>
    <row r="103" spans="1:19" s="3" customFormat="1" ht="13.5" customHeight="1">
      <c r="A103" s="414"/>
      <c r="B103" s="413"/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5"/>
    </row>
    <row r="104" spans="1:19" s="36" customFormat="1" ht="13.5" customHeight="1">
      <c r="A104" s="368" t="s">
        <v>535</v>
      </c>
      <c r="B104" s="369"/>
      <c r="C104" s="369"/>
      <c r="D104" s="369"/>
      <c r="E104" s="369"/>
      <c r="F104" s="375"/>
      <c r="G104" s="394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7"/>
    </row>
    <row r="105" spans="1:19" s="36" customFormat="1" ht="13.5" customHeight="1">
      <c r="A105" s="406" t="s">
        <v>1129</v>
      </c>
      <c r="B105" s="370"/>
      <c r="C105" s="370"/>
      <c r="D105" s="370"/>
      <c r="E105" s="371"/>
      <c r="F105" s="406" t="s">
        <v>722</v>
      </c>
      <c r="G105" s="370"/>
      <c r="H105" s="370"/>
      <c r="I105" s="370"/>
      <c r="J105" s="370"/>
      <c r="K105" s="370"/>
      <c r="L105" s="370"/>
      <c r="M105" s="371"/>
      <c r="N105" s="406" t="s">
        <v>1132</v>
      </c>
      <c r="O105" s="370"/>
      <c r="P105" s="370"/>
      <c r="Q105" s="371"/>
      <c r="R105" s="27">
        <v>39910</v>
      </c>
      <c r="S105" s="27" t="s">
        <v>692</v>
      </c>
    </row>
    <row r="106" spans="1:19" s="36" customFormat="1" ht="13.5" customHeight="1">
      <c r="A106" s="406" t="s">
        <v>1128</v>
      </c>
      <c r="B106" s="370"/>
      <c r="C106" s="370"/>
      <c r="D106" s="370"/>
      <c r="E106" s="371"/>
      <c r="F106" s="406" t="s">
        <v>694</v>
      </c>
      <c r="G106" s="370"/>
      <c r="H106" s="370"/>
      <c r="I106" s="370"/>
      <c r="J106" s="370"/>
      <c r="K106" s="370"/>
      <c r="L106" s="370"/>
      <c r="M106" s="371"/>
      <c r="N106" s="406" t="s">
        <v>1131</v>
      </c>
      <c r="O106" s="370"/>
      <c r="P106" s="370"/>
      <c r="Q106" s="371"/>
      <c r="R106" s="27">
        <v>39910</v>
      </c>
      <c r="S106" s="27" t="s">
        <v>692</v>
      </c>
    </row>
    <row r="107" spans="1:19" s="3" customFormat="1" ht="13.5" customHeight="1">
      <c r="A107" s="414"/>
      <c r="B107" s="413"/>
      <c r="C107" s="413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5"/>
    </row>
    <row r="108" spans="1:19" s="36" customFormat="1" ht="13.5" customHeight="1">
      <c r="A108" s="368" t="s">
        <v>1257</v>
      </c>
      <c r="B108" s="369"/>
      <c r="C108" s="369"/>
      <c r="D108" s="369"/>
      <c r="E108" s="369"/>
      <c r="F108" s="375"/>
      <c r="G108" s="394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7"/>
    </row>
    <row r="109" spans="1:19" s="36" customFormat="1" ht="13.5" customHeight="1">
      <c r="A109" s="406" t="s">
        <v>808</v>
      </c>
      <c r="B109" s="370"/>
      <c r="C109" s="370"/>
      <c r="D109" s="370"/>
      <c r="E109" s="371"/>
      <c r="F109" s="406" t="s">
        <v>694</v>
      </c>
      <c r="G109" s="370"/>
      <c r="H109" s="370"/>
      <c r="I109" s="370"/>
      <c r="J109" s="370"/>
      <c r="K109" s="370"/>
      <c r="L109" s="370"/>
      <c r="M109" s="371"/>
      <c r="N109" s="406" t="s">
        <v>810</v>
      </c>
      <c r="O109" s="370"/>
      <c r="P109" s="370"/>
      <c r="Q109" s="371"/>
      <c r="R109" s="27">
        <v>39910</v>
      </c>
      <c r="S109" s="27" t="s">
        <v>692</v>
      </c>
    </row>
    <row r="110" spans="1:19" s="36" customFormat="1" ht="13.5" customHeight="1">
      <c r="A110" s="406" t="s">
        <v>1258</v>
      </c>
      <c r="B110" s="370"/>
      <c r="C110" s="370"/>
      <c r="D110" s="370"/>
      <c r="E110" s="371"/>
      <c r="F110" s="406" t="s">
        <v>722</v>
      </c>
      <c r="G110" s="370"/>
      <c r="H110" s="370"/>
      <c r="I110" s="370"/>
      <c r="J110" s="370"/>
      <c r="K110" s="370"/>
      <c r="L110" s="370"/>
      <c r="M110" s="371"/>
      <c r="N110" s="406" t="s">
        <v>1259</v>
      </c>
      <c r="O110" s="370"/>
      <c r="P110" s="370"/>
      <c r="Q110" s="371"/>
      <c r="R110" s="27">
        <v>39910</v>
      </c>
      <c r="S110" s="27" t="s">
        <v>692</v>
      </c>
    </row>
    <row r="111" spans="1:19" s="3" customFormat="1" ht="13.5" customHeight="1">
      <c r="A111" s="414"/>
      <c r="B111" s="413"/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5"/>
    </row>
    <row r="112" spans="1:19" s="36" customFormat="1" ht="13.5" customHeight="1">
      <c r="A112" s="368" t="s">
        <v>537</v>
      </c>
      <c r="B112" s="369"/>
      <c r="C112" s="369"/>
      <c r="D112" s="369"/>
      <c r="E112" s="369"/>
      <c r="F112" s="375"/>
      <c r="G112" s="394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7"/>
    </row>
    <row r="113" spans="1:19" s="36" customFormat="1" ht="13.5" customHeight="1">
      <c r="A113" s="406" t="s">
        <v>1274</v>
      </c>
      <c r="B113" s="370"/>
      <c r="C113" s="370"/>
      <c r="D113" s="370"/>
      <c r="E113" s="371"/>
      <c r="F113" s="406" t="s">
        <v>722</v>
      </c>
      <c r="G113" s="370"/>
      <c r="H113" s="370"/>
      <c r="I113" s="370"/>
      <c r="J113" s="370"/>
      <c r="K113" s="370"/>
      <c r="L113" s="370"/>
      <c r="M113" s="371"/>
      <c r="N113" s="406" t="s">
        <v>1275</v>
      </c>
      <c r="O113" s="370"/>
      <c r="P113" s="370"/>
      <c r="Q113" s="371"/>
      <c r="R113" s="27">
        <v>40267</v>
      </c>
      <c r="S113" s="27" t="s">
        <v>692</v>
      </c>
    </row>
    <row r="114" spans="1:19" s="3" customFormat="1" ht="13.5" customHeight="1">
      <c r="A114" s="414"/>
      <c r="B114" s="413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5"/>
    </row>
    <row r="115" spans="1:19" s="36" customFormat="1" ht="13.5" customHeight="1">
      <c r="A115" s="368" t="s">
        <v>1301</v>
      </c>
      <c r="B115" s="369"/>
      <c r="C115" s="369"/>
      <c r="D115" s="369"/>
      <c r="E115" s="369"/>
      <c r="F115" s="375"/>
      <c r="G115" s="394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7"/>
    </row>
    <row r="116" spans="1:19" s="36" customFormat="1" ht="13.5" customHeight="1">
      <c r="A116" s="406" t="s">
        <v>1308</v>
      </c>
      <c r="B116" s="370"/>
      <c r="C116" s="370"/>
      <c r="D116" s="370"/>
      <c r="E116" s="371"/>
      <c r="F116" s="406" t="s">
        <v>1130</v>
      </c>
      <c r="G116" s="370"/>
      <c r="H116" s="370"/>
      <c r="I116" s="370"/>
      <c r="J116" s="370"/>
      <c r="K116" s="370"/>
      <c r="L116" s="370"/>
      <c r="M116" s="371"/>
      <c r="N116" s="406" t="s">
        <v>692</v>
      </c>
      <c r="O116" s="370"/>
      <c r="P116" s="370"/>
      <c r="Q116" s="371"/>
      <c r="R116" s="27">
        <v>40181</v>
      </c>
      <c r="S116" s="27" t="s">
        <v>692</v>
      </c>
    </row>
    <row r="117" spans="1:19" s="36" customFormat="1" ht="13.5" customHeight="1">
      <c r="A117" s="406" t="s">
        <v>1309</v>
      </c>
      <c r="B117" s="370"/>
      <c r="C117" s="370"/>
      <c r="D117" s="370"/>
      <c r="E117" s="371"/>
      <c r="F117" s="406" t="s">
        <v>694</v>
      </c>
      <c r="G117" s="370"/>
      <c r="H117" s="370"/>
      <c r="I117" s="370"/>
      <c r="J117" s="370"/>
      <c r="K117" s="370"/>
      <c r="L117" s="370"/>
      <c r="M117" s="371"/>
      <c r="N117" s="406" t="s">
        <v>1311</v>
      </c>
      <c r="O117" s="370"/>
      <c r="P117" s="370"/>
      <c r="Q117" s="371"/>
      <c r="R117" s="27">
        <v>40499</v>
      </c>
      <c r="S117" s="27" t="s">
        <v>692</v>
      </c>
    </row>
    <row r="118" spans="1:19" s="36" customFormat="1" ht="13.5" customHeight="1">
      <c r="A118" s="406" t="s">
        <v>1310</v>
      </c>
      <c r="B118" s="370"/>
      <c r="C118" s="370"/>
      <c r="D118" s="370"/>
      <c r="E118" s="371"/>
      <c r="F118" s="406" t="s">
        <v>749</v>
      </c>
      <c r="G118" s="370"/>
      <c r="H118" s="370"/>
      <c r="I118" s="370"/>
      <c r="J118" s="370"/>
      <c r="K118" s="370"/>
      <c r="L118" s="370"/>
      <c r="M118" s="371"/>
      <c r="N118" s="406" t="s">
        <v>1312</v>
      </c>
      <c r="O118" s="370"/>
      <c r="P118" s="370"/>
      <c r="Q118" s="371"/>
      <c r="R118" s="27">
        <v>40361</v>
      </c>
      <c r="S118" s="27" t="s">
        <v>692</v>
      </c>
    </row>
    <row r="119" spans="1:19" s="3" customFormat="1" ht="13.5" customHeight="1">
      <c r="A119" s="413"/>
      <c r="B119" s="413"/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</row>
  </sheetData>
  <sheetProtection password="CEFE" sheet="1" objects="1" scenarios="1"/>
  <mergeCells count="259">
    <mergeCell ref="A7:S7"/>
    <mergeCell ref="A9:E9"/>
    <mergeCell ref="F9:M9"/>
    <mergeCell ref="N9:Q9"/>
    <mergeCell ref="A8:F8"/>
    <mergeCell ref="G8:S8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10:S10"/>
    <mergeCell ref="A11:F11"/>
    <mergeCell ref="G11:S11"/>
    <mergeCell ref="A12:E12"/>
    <mergeCell ref="F12:M12"/>
    <mergeCell ref="N12:Q12"/>
    <mergeCell ref="A13:E13"/>
    <mergeCell ref="F13:M13"/>
    <mergeCell ref="N13:Q13"/>
    <mergeCell ref="A14:E14"/>
    <mergeCell ref="F14:M14"/>
    <mergeCell ref="N14:Q14"/>
    <mergeCell ref="A15:S15"/>
    <mergeCell ref="A16:F16"/>
    <mergeCell ref="G16:S16"/>
    <mergeCell ref="A17:E17"/>
    <mergeCell ref="F17:M17"/>
    <mergeCell ref="N17:Q17"/>
    <mergeCell ref="A18:E18"/>
    <mergeCell ref="F18:M18"/>
    <mergeCell ref="N18:Q18"/>
    <mergeCell ref="A19:S19"/>
    <mergeCell ref="A20:F20"/>
    <mergeCell ref="G20:S20"/>
    <mergeCell ref="A21:E21"/>
    <mergeCell ref="F21:M21"/>
    <mergeCell ref="N21:Q21"/>
    <mergeCell ref="A22:S22"/>
    <mergeCell ref="A23:F23"/>
    <mergeCell ref="G23:S23"/>
    <mergeCell ref="A24:E24"/>
    <mergeCell ref="F24:M24"/>
    <mergeCell ref="N24:Q24"/>
    <mergeCell ref="A25:E25"/>
    <mergeCell ref="F25:M25"/>
    <mergeCell ref="N25:Q25"/>
    <mergeCell ref="A26:S26"/>
    <mergeCell ref="A27:F27"/>
    <mergeCell ref="G27:S27"/>
    <mergeCell ref="A28:E28"/>
    <mergeCell ref="F28:M28"/>
    <mergeCell ref="N28:Q28"/>
    <mergeCell ref="A29:S29"/>
    <mergeCell ref="A30:F30"/>
    <mergeCell ref="G30:S30"/>
    <mergeCell ref="A31:E31"/>
    <mergeCell ref="F31:M31"/>
    <mergeCell ref="N31:Q31"/>
    <mergeCell ref="A32:S32"/>
    <mergeCell ref="A33:F33"/>
    <mergeCell ref="G33:S33"/>
    <mergeCell ref="A34:E34"/>
    <mergeCell ref="F34:M34"/>
    <mergeCell ref="N34:Q34"/>
    <mergeCell ref="A35:E35"/>
    <mergeCell ref="F35:M35"/>
    <mergeCell ref="N35:Q35"/>
    <mergeCell ref="A36:E36"/>
    <mergeCell ref="F36:M36"/>
    <mergeCell ref="N36:Q36"/>
    <mergeCell ref="A37:E37"/>
    <mergeCell ref="F37:M37"/>
    <mergeCell ref="N37:Q37"/>
    <mergeCell ref="A38:E38"/>
    <mergeCell ref="F38:M38"/>
    <mergeCell ref="N38:Q38"/>
    <mergeCell ref="A39:S39"/>
    <mergeCell ref="A40:F40"/>
    <mergeCell ref="G40:S40"/>
    <mergeCell ref="A41:E41"/>
    <mergeCell ref="F41:M41"/>
    <mergeCell ref="N41:Q41"/>
    <mergeCell ref="A42:E42"/>
    <mergeCell ref="F42:M42"/>
    <mergeCell ref="N42:Q42"/>
    <mergeCell ref="A43:S43"/>
    <mergeCell ref="A44:F44"/>
    <mergeCell ref="G44:S44"/>
    <mergeCell ref="A45:E45"/>
    <mergeCell ref="F45:M45"/>
    <mergeCell ref="N45:Q45"/>
    <mergeCell ref="A46:E46"/>
    <mergeCell ref="F46:M46"/>
    <mergeCell ref="N46:Q46"/>
    <mergeCell ref="A47:S47"/>
    <mergeCell ref="A48:F48"/>
    <mergeCell ref="G48:S48"/>
    <mergeCell ref="A49:E49"/>
    <mergeCell ref="F49:M49"/>
    <mergeCell ref="N49:Q49"/>
    <mergeCell ref="A50:S50"/>
    <mergeCell ref="A51:F51"/>
    <mergeCell ref="G51:S51"/>
    <mergeCell ref="A52:E52"/>
    <mergeCell ref="F52:M52"/>
    <mergeCell ref="N52:Q52"/>
    <mergeCell ref="A53:S53"/>
    <mergeCell ref="A54:F54"/>
    <mergeCell ref="G54:S54"/>
    <mergeCell ref="A55:E55"/>
    <mergeCell ref="F55:M55"/>
    <mergeCell ref="N55:Q55"/>
    <mergeCell ref="A56:E56"/>
    <mergeCell ref="F56:M56"/>
    <mergeCell ref="N56:Q56"/>
    <mergeCell ref="A57:S57"/>
    <mergeCell ref="A58:F58"/>
    <mergeCell ref="G58:S58"/>
    <mergeCell ref="A59:E59"/>
    <mergeCell ref="F59:M59"/>
    <mergeCell ref="N59:Q59"/>
    <mergeCell ref="A60:E60"/>
    <mergeCell ref="F60:M60"/>
    <mergeCell ref="N60:Q60"/>
    <mergeCell ref="A61:E61"/>
    <mergeCell ref="F61:M61"/>
    <mergeCell ref="N61:Q61"/>
    <mergeCell ref="A62:S62"/>
    <mergeCell ref="A63:F63"/>
    <mergeCell ref="G63:S63"/>
    <mergeCell ref="A64:E64"/>
    <mergeCell ref="F64:M64"/>
    <mergeCell ref="N64:Q64"/>
    <mergeCell ref="A65:E65"/>
    <mergeCell ref="F65:M65"/>
    <mergeCell ref="N65:Q65"/>
    <mergeCell ref="A66:S66"/>
    <mergeCell ref="A67:F67"/>
    <mergeCell ref="G67:S67"/>
    <mergeCell ref="A68:E68"/>
    <mergeCell ref="F68:M68"/>
    <mergeCell ref="N68:Q68"/>
    <mergeCell ref="A69:S69"/>
    <mergeCell ref="A70:F70"/>
    <mergeCell ref="G70:S70"/>
    <mergeCell ref="A71:E71"/>
    <mergeCell ref="F71:M71"/>
    <mergeCell ref="N71:Q71"/>
    <mergeCell ref="A72:S72"/>
    <mergeCell ref="A73:F73"/>
    <mergeCell ref="G73:S73"/>
    <mergeCell ref="A74:E74"/>
    <mergeCell ref="F74:M74"/>
    <mergeCell ref="N74:Q74"/>
    <mergeCell ref="A75:E75"/>
    <mergeCell ref="F75:M75"/>
    <mergeCell ref="N75:Q75"/>
    <mergeCell ref="A76:S76"/>
    <mergeCell ref="A77:F77"/>
    <mergeCell ref="G77:S77"/>
    <mergeCell ref="A78:E78"/>
    <mergeCell ref="F78:M78"/>
    <mergeCell ref="N78:Q78"/>
    <mergeCell ref="A79:S79"/>
    <mergeCell ref="A80:F80"/>
    <mergeCell ref="G80:S80"/>
    <mergeCell ref="A81:E81"/>
    <mergeCell ref="F81:M81"/>
    <mergeCell ref="N81:Q81"/>
    <mergeCell ref="A82:E82"/>
    <mergeCell ref="F82:M82"/>
    <mergeCell ref="N82:Q82"/>
    <mergeCell ref="A83:S83"/>
    <mergeCell ref="A84:F84"/>
    <mergeCell ref="G84:S84"/>
    <mergeCell ref="A85:E85"/>
    <mergeCell ref="F85:M85"/>
    <mergeCell ref="N85:Q85"/>
    <mergeCell ref="A86:S86"/>
    <mergeCell ref="A87:F87"/>
    <mergeCell ref="G87:S87"/>
    <mergeCell ref="A88:E88"/>
    <mergeCell ref="F88:M88"/>
    <mergeCell ref="N88:Q88"/>
    <mergeCell ref="A89:E89"/>
    <mergeCell ref="F89:M89"/>
    <mergeCell ref="N89:Q89"/>
    <mergeCell ref="A90:S90"/>
    <mergeCell ref="A91:F91"/>
    <mergeCell ref="G91:S91"/>
    <mergeCell ref="A92:E92"/>
    <mergeCell ref="F92:M92"/>
    <mergeCell ref="N92:Q92"/>
    <mergeCell ref="A93:E93"/>
    <mergeCell ref="F93:M93"/>
    <mergeCell ref="N93:Q93"/>
    <mergeCell ref="A94:S94"/>
    <mergeCell ref="A95:F95"/>
    <mergeCell ref="G95:S95"/>
    <mergeCell ref="A96:E96"/>
    <mergeCell ref="F96:M96"/>
    <mergeCell ref="N96:Q96"/>
    <mergeCell ref="A97:E97"/>
    <mergeCell ref="F97:M97"/>
    <mergeCell ref="N97:Q97"/>
    <mergeCell ref="A98:E98"/>
    <mergeCell ref="F98:M98"/>
    <mergeCell ref="N98:Q98"/>
    <mergeCell ref="A99:S99"/>
    <mergeCell ref="A100:F100"/>
    <mergeCell ref="G100:S100"/>
    <mergeCell ref="A101:E101"/>
    <mergeCell ref="F101:M101"/>
    <mergeCell ref="N101:Q101"/>
    <mergeCell ref="A102:E102"/>
    <mergeCell ref="F102:M102"/>
    <mergeCell ref="N102:Q102"/>
    <mergeCell ref="A103:S103"/>
    <mergeCell ref="A104:F104"/>
    <mergeCell ref="G104:S104"/>
    <mergeCell ref="A105:E105"/>
    <mergeCell ref="F105:M105"/>
    <mergeCell ref="N105:Q105"/>
    <mergeCell ref="A106:E106"/>
    <mergeCell ref="F106:M106"/>
    <mergeCell ref="N106:Q106"/>
    <mergeCell ref="A107:S107"/>
    <mergeCell ref="A108:F108"/>
    <mergeCell ref="G108:S108"/>
    <mergeCell ref="A109:E109"/>
    <mergeCell ref="F109:M109"/>
    <mergeCell ref="N109:Q109"/>
    <mergeCell ref="A110:E110"/>
    <mergeCell ref="F110:M110"/>
    <mergeCell ref="N110:Q110"/>
    <mergeCell ref="A111:S111"/>
    <mergeCell ref="A112:F112"/>
    <mergeCell ref="G112:S112"/>
    <mergeCell ref="A113:E113"/>
    <mergeCell ref="F113:M113"/>
    <mergeCell ref="N113:Q113"/>
    <mergeCell ref="A114:S114"/>
    <mergeCell ref="A115:F115"/>
    <mergeCell ref="G115:S115"/>
    <mergeCell ref="A116:E116"/>
    <mergeCell ref="F116:M116"/>
    <mergeCell ref="N116:Q116"/>
    <mergeCell ref="A119:S119"/>
    <mergeCell ref="A117:E117"/>
    <mergeCell ref="F117:M117"/>
    <mergeCell ref="N117:Q117"/>
    <mergeCell ref="A118:E118"/>
    <mergeCell ref="F118:M118"/>
    <mergeCell ref="N118:Q11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1" t="s">
        <v>508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13.5" thickBo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</row>
    <row r="3" spans="1:19" ht="13.5" thickBot="1">
      <c r="A3" s="387" t="s">
        <v>352</v>
      </c>
      <c r="B3" s="388"/>
      <c r="C3" s="388"/>
      <c r="D3" s="389"/>
      <c r="E3" s="392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93"/>
      <c r="R3" s="28" t="s">
        <v>417</v>
      </c>
      <c r="S3" s="158" t="s">
        <v>682</v>
      </c>
    </row>
    <row r="4" spans="1:19" s="1" customFormat="1" ht="12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8" customFormat="1" ht="13.5" thickBo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</row>
    <row r="6" spans="1:19" ht="13.5" thickBot="1">
      <c r="A6" s="410" t="s">
        <v>353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2"/>
      <c r="M6" s="416" t="s">
        <v>358</v>
      </c>
      <c r="N6" s="411"/>
      <c r="O6" s="411"/>
      <c r="P6" s="411"/>
      <c r="Q6" s="412"/>
      <c r="R6" s="25" t="s">
        <v>360</v>
      </c>
      <c r="S6" s="159" t="s">
        <v>366</v>
      </c>
    </row>
    <row r="7" spans="1:19" ht="12.75">
      <c r="A7" s="424"/>
      <c r="B7" s="425"/>
      <c r="C7" s="425"/>
      <c r="D7" s="425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7"/>
    </row>
    <row r="8" spans="1:19" s="3" customFormat="1" ht="11.25">
      <c r="A8" s="414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5"/>
    </row>
    <row r="9" spans="1:19" s="36" customFormat="1" ht="11.25">
      <c r="A9" s="395" t="s">
        <v>509</v>
      </c>
      <c r="B9" s="396"/>
      <c r="C9" s="396"/>
      <c r="D9" s="421"/>
      <c r="E9" s="394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7"/>
    </row>
    <row r="10" spans="1:19" s="3" customFormat="1" ht="13.5" customHeight="1">
      <c r="A10" s="420" t="s">
        <v>799</v>
      </c>
      <c r="B10" s="420"/>
      <c r="C10" s="420"/>
      <c r="D10" s="420"/>
      <c r="E10" s="422"/>
      <c r="F10" s="422"/>
      <c r="G10" s="422"/>
      <c r="H10" s="422"/>
      <c r="I10" s="422"/>
      <c r="J10" s="422"/>
      <c r="K10" s="422"/>
      <c r="L10" s="422"/>
      <c r="M10" s="422" t="s">
        <v>800</v>
      </c>
      <c r="N10" s="422"/>
      <c r="O10" s="422"/>
      <c r="P10" s="422"/>
      <c r="Q10" s="422"/>
      <c r="R10" s="98">
        <v>38751</v>
      </c>
      <c r="S10" s="98" t="s">
        <v>692</v>
      </c>
    </row>
    <row r="11" spans="1:19" s="3" customFormat="1" ht="11.25">
      <c r="A11" s="414"/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5"/>
    </row>
    <row r="12" spans="1:19" s="36" customFormat="1" ht="11.25">
      <c r="A12" s="395" t="s">
        <v>515</v>
      </c>
      <c r="B12" s="396"/>
      <c r="C12" s="396"/>
      <c r="D12" s="421"/>
      <c r="E12" s="394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7"/>
    </row>
    <row r="13" spans="1:19" s="3" customFormat="1" ht="13.5" customHeight="1">
      <c r="A13" s="420" t="s">
        <v>844</v>
      </c>
      <c r="B13" s="420"/>
      <c r="C13" s="420"/>
      <c r="D13" s="420"/>
      <c r="E13" s="422"/>
      <c r="F13" s="422"/>
      <c r="G13" s="422"/>
      <c r="H13" s="422"/>
      <c r="I13" s="422"/>
      <c r="J13" s="422"/>
      <c r="K13" s="422"/>
      <c r="L13" s="422"/>
      <c r="M13" s="422" t="s">
        <v>26</v>
      </c>
      <c r="N13" s="422"/>
      <c r="O13" s="422"/>
      <c r="P13" s="422"/>
      <c r="Q13" s="422"/>
      <c r="R13" s="98">
        <v>40438</v>
      </c>
      <c r="S13" s="98" t="s">
        <v>29</v>
      </c>
    </row>
    <row r="14" spans="1:19" s="3" customFormat="1" ht="13.5" customHeight="1">
      <c r="A14" s="420" t="s">
        <v>845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 t="s">
        <v>27</v>
      </c>
      <c r="N14" s="420"/>
      <c r="O14" s="420"/>
      <c r="P14" s="420"/>
      <c r="Q14" s="420"/>
      <c r="R14" s="27">
        <v>40323</v>
      </c>
      <c r="S14" s="27" t="s">
        <v>29</v>
      </c>
    </row>
    <row r="15" spans="1:19" s="3" customFormat="1" ht="13.5" customHeight="1">
      <c r="A15" s="420" t="s">
        <v>843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 t="s">
        <v>28</v>
      </c>
      <c r="N15" s="420"/>
      <c r="O15" s="420"/>
      <c r="P15" s="420"/>
      <c r="Q15" s="420"/>
      <c r="R15" s="27">
        <v>40323</v>
      </c>
      <c r="S15" s="27" t="s">
        <v>29</v>
      </c>
    </row>
    <row r="16" spans="1:19" s="3" customFormat="1" ht="11.25">
      <c r="A16" s="414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5"/>
    </row>
    <row r="17" spans="1:19" s="36" customFormat="1" ht="11.25">
      <c r="A17" s="395" t="s">
        <v>518</v>
      </c>
      <c r="B17" s="396"/>
      <c r="C17" s="396"/>
      <c r="D17" s="421"/>
      <c r="E17" s="394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</row>
    <row r="18" spans="1:19" s="3" customFormat="1" ht="13.5" customHeight="1">
      <c r="A18" s="420" t="s">
        <v>842</v>
      </c>
      <c r="B18" s="420"/>
      <c r="C18" s="420"/>
      <c r="D18" s="420"/>
      <c r="E18" s="422"/>
      <c r="F18" s="422"/>
      <c r="G18" s="422"/>
      <c r="H18" s="422"/>
      <c r="I18" s="422"/>
      <c r="J18" s="422"/>
      <c r="K18" s="422"/>
      <c r="L18" s="422"/>
      <c r="M18" s="422" t="s">
        <v>846</v>
      </c>
      <c r="N18" s="422"/>
      <c r="O18" s="422"/>
      <c r="P18" s="422"/>
      <c r="Q18" s="422"/>
      <c r="R18" s="98">
        <v>39995</v>
      </c>
      <c r="S18" s="98" t="s">
        <v>692</v>
      </c>
    </row>
    <row r="19" spans="1:19" s="3" customFormat="1" ht="13.5" customHeight="1">
      <c r="A19" s="420" t="s">
        <v>843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 t="s">
        <v>847</v>
      </c>
      <c r="N19" s="420"/>
      <c r="O19" s="420"/>
      <c r="P19" s="420"/>
      <c r="Q19" s="420"/>
      <c r="R19" s="27">
        <v>40323</v>
      </c>
      <c r="S19" s="27" t="s">
        <v>692</v>
      </c>
    </row>
    <row r="20" spans="1:19" s="3" customFormat="1" ht="13.5" customHeight="1">
      <c r="A20" s="420" t="s">
        <v>844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 t="s">
        <v>848</v>
      </c>
      <c r="N20" s="420"/>
      <c r="O20" s="420"/>
      <c r="P20" s="420"/>
      <c r="Q20" s="420"/>
      <c r="R20" s="27">
        <v>40073</v>
      </c>
      <c r="S20" s="27" t="s">
        <v>692</v>
      </c>
    </row>
    <row r="21" spans="1:19" s="3" customFormat="1" ht="13.5" customHeight="1">
      <c r="A21" s="423" t="s">
        <v>845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 t="s">
        <v>849</v>
      </c>
      <c r="N21" s="423"/>
      <c r="O21" s="423"/>
      <c r="P21" s="423"/>
      <c r="Q21" s="423"/>
      <c r="R21" s="27">
        <v>40323</v>
      </c>
      <c r="S21" s="27" t="s">
        <v>692</v>
      </c>
    </row>
    <row r="22" spans="1:19" s="3" customFormat="1" ht="13.5" customHeight="1">
      <c r="A22" s="420" t="s">
        <v>692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 t="s">
        <v>692</v>
      </c>
      <c r="N22" s="420"/>
      <c r="O22" s="420"/>
      <c r="P22" s="420"/>
      <c r="Q22" s="420"/>
      <c r="R22" s="27" t="s">
        <v>692</v>
      </c>
      <c r="S22" s="27" t="s">
        <v>692</v>
      </c>
    </row>
    <row r="23" spans="1:19" s="3" customFormat="1" ht="11.25">
      <c r="A23" s="414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5"/>
    </row>
    <row r="24" spans="1:19" s="36" customFormat="1" ht="11.25">
      <c r="A24" s="395" t="s">
        <v>511</v>
      </c>
      <c r="B24" s="396"/>
      <c r="C24" s="396"/>
      <c r="D24" s="421"/>
      <c r="E24" s="394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</row>
    <row r="25" spans="1:19" s="3" customFormat="1" ht="13.5" customHeight="1">
      <c r="A25" s="420" t="s">
        <v>865</v>
      </c>
      <c r="B25" s="420"/>
      <c r="C25" s="420"/>
      <c r="D25" s="420"/>
      <c r="E25" s="422"/>
      <c r="F25" s="422"/>
      <c r="G25" s="422"/>
      <c r="H25" s="422"/>
      <c r="I25" s="422"/>
      <c r="J25" s="422"/>
      <c r="K25" s="422"/>
      <c r="L25" s="422"/>
      <c r="M25" s="422" t="s">
        <v>868</v>
      </c>
      <c r="N25" s="422"/>
      <c r="O25" s="422"/>
      <c r="P25" s="422"/>
      <c r="Q25" s="422"/>
      <c r="R25" s="98">
        <v>40395</v>
      </c>
      <c r="S25" s="98" t="s">
        <v>692</v>
      </c>
    </row>
    <row r="26" spans="1:19" s="3" customFormat="1" ht="13.5" customHeight="1">
      <c r="A26" s="420" t="s">
        <v>866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 t="s">
        <v>869</v>
      </c>
      <c r="N26" s="420"/>
      <c r="O26" s="420"/>
      <c r="P26" s="420"/>
      <c r="Q26" s="420"/>
      <c r="R26" s="27">
        <v>40395</v>
      </c>
      <c r="S26" s="27" t="s">
        <v>692</v>
      </c>
    </row>
    <row r="27" spans="1:19" s="3" customFormat="1" ht="13.5" customHeight="1">
      <c r="A27" s="420" t="s">
        <v>867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 t="s">
        <v>870</v>
      </c>
      <c r="N27" s="420"/>
      <c r="O27" s="420"/>
      <c r="P27" s="420"/>
      <c r="Q27" s="420"/>
      <c r="R27" s="27">
        <v>40000</v>
      </c>
      <c r="S27" s="27" t="s">
        <v>692</v>
      </c>
    </row>
    <row r="28" spans="1:19" s="3" customFormat="1" ht="11.25">
      <c r="A28" s="414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5"/>
    </row>
    <row r="29" spans="1:19" s="36" customFormat="1" ht="11.25">
      <c r="A29" s="395" t="s">
        <v>519</v>
      </c>
      <c r="B29" s="396"/>
      <c r="C29" s="396"/>
      <c r="D29" s="421"/>
      <c r="E29" s="394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7"/>
    </row>
    <row r="30" spans="1:19" s="3" customFormat="1" ht="13.5" customHeight="1">
      <c r="A30" s="420" t="s">
        <v>897</v>
      </c>
      <c r="B30" s="420"/>
      <c r="C30" s="420"/>
      <c r="D30" s="420"/>
      <c r="E30" s="422"/>
      <c r="F30" s="422"/>
      <c r="G30" s="422"/>
      <c r="H30" s="422"/>
      <c r="I30" s="422"/>
      <c r="J30" s="422"/>
      <c r="K30" s="422"/>
      <c r="L30" s="422"/>
      <c r="M30" s="422" t="s">
        <v>900</v>
      </c>
      <c r="N30" s="422"/>
      <c r="O30" s="422"/>
      <c r="P30" s="422"/>
      <c r="Q30" s="422"/>
      <c r="R30" s="98">
        <v>40308</v>
      </c>
      <c r="S30" s="98" t="s">
        <v>692</v>
      </c>
    </row>
    <row r="31" spans="1:19" s="3" customFormat="1" ht="13.5" customHeight="1">
      <c r="A31" s="420" t="s">
        <v>898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 t="s">
        <v>901</v>
      </c>
      <c r="N31" s="420"/>
      <c r="O31" s="420"/>
      <c r="P31" s="420"/>
      <c r="Q31" s="420"/>
      <c r="R31" s="27">
        <v>39965</v>
      </c>
      <c r="S31" s="27">
        <v>41060</v>
      </c>
    </row>
    <row r="32" spans="1:19" s="3" customFormat="1" ht="13.5" customHeight="1">
      <c r="A32" s="420" t="s">
        <v>899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 t="s">
        <v>902</v>
      </c>
      <c r="N32" s="420"/>
      <c r="O32" s="420"/>
      <c r="P32" s="420"/>
      <c r="Q32" s="420"/>
      <c r="R32" s="27">
        <v>40252</v>
      </c>
      <c r="S32" s="27" t="s">
        <v>692</v>
      </c>
    </row>
    <row r="33" spans="1:19" s="3" customFormat="1" ht="13.5" customHeight="1">
      <c r="A33" s="423" t="s">
        <v>865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 t="s">
        <v>868</v>
      </c>
      <c r="N33" s="423"/>
      <c r="O33" s="423"/>
      <c r="P33" s="423"/>
      <c r="Q33" s="423"/>
      <c r="R33" s="27">
        <v>40395</v>
      </c>
      <c r="S33" s="27" t="s">
        <v>692</v>
      </c>
    </row>
    <row r="34" spans="1:19" s="3" customFormat="1" ht="13.5" customHeight="1">
      <c r="A34" s="420" t="s">
        <v>866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 t="s">
        <v>869</v>
      </c>
      <c r="N34" s="420"/>
      <c r="O34" s="420"/>
      <c r="P34" s="420"/>
      <c r="Q34" s="420"/>
      <c r="R34" s="27">
        <v>40395</v>
      </c>
      <c r="S34" s="27" t="s">
        <v>692</v>
      </c>
    </row>
    <row r="35" spans="1:19" s="3" customFormat="1" ht="11.25">
      <c r="A35" s="414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5"/>
    </row>
    <row r="36" spans="1:19" s="3" customFormat="1" ht="11.25">
      <c r="A36" s="414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5"/>
    </row>
    <row r="37" spans="1:19" s="36" customFormat="1" ht="11.25">
      <c r="A37" s="395" t="s">
        <v>521</v>
      </c>
      <c r="B37" s="396"/>
      <c r="C37" s="396"/>
      <c r="D37" s="421"/>
      <c r="E37" s="394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7"/>
    </row>
    <row r="38" spans="1:19" s="3" customFormat="1" ht="13.5" customHeight="1">
      <c r="A38" s="420" t="s">
        <v>897</v>
      </c>
      <c r="B38" s="420"/>
      <c r="C38" s="420"/>
      <c r="D38" s="420"/>
      <c r="E38" s="422"/>
      <c r="F38" s="422"/>
      <c r="G38" s="422"/>
      <c r="H38" s="422"/>
      <c r="I38" s="422"/>
      <c r="J38" s="422"/>
      <c r="K38" s="422"/>
      <c r="L38" s="422"/>
      <c r="M38" s="422" t="s">
        <v>900</v>
      </c>
      <c r="N38" s="422"/>
      <c r="O38" s="422"/>
      <c r="P38" s="422"/>
      <c r="Q38" s="422"/>
      <c r="R38" s="98">
        <v>40308</v>
      </c>
      <c r="S38" s="98" t="s">
        <v>692</v>
      </c>
    </row>
    <row r="39" spans="1:19" s="3" customFormat="1" ht="13.5" customHeight="1">
      <c r="A39" s="420" t="s">
        <v>866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 t="s">
        <v>869</v>
      </c>
      <c r="N39" s="420"/>
      <c r="O39" s="420"/>
      <c r="P39" s="420"/>
      <c r="Q39" s="420"/>
      <c r="R39" s="27">
        <v>40395</v>
      </c>
      <c r="S39" s="27" t="s">
        <v>692</v>
      </c>
    </row>
    <row r="40" spans="1:19" s="3" customFormat="1" ht="13.5" customHeight="1">
      <c r="A40" s="420" t="s">
        <v>982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 t="s">
        <v>692</v>
      </c>
      <c r="N40" s="420"/>
      <c r="O40" s="420"/>
      <c r="P40" s="420"/>
      <c r="Q40" s="420"/>
      <c r="R40" s="27" t="s">
        <v>692</v>
      </c>
      <c r="S40" s="27" t="s">
        <v>692</v>
      </c>
    </row>
    <row r="41" spans="1:19" s="3" customFormat="1" ht="13.5" customHeight="1">
      <c r="A41" s="423" t="s">
        <v>983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 t="s">
        <v>984</v>
      </c>
      <c r="N41" s="423"/>
      <c r="O41" s="423"/>
      <c r="P41" s="423"/>
      <c r="Q41" s="423"/>
      <c r="R41" s="27">
        <v>39144</v>
      </c>
      <c r="S41" s="27" t="s">
        <v>692</v>
      </c>
    </row>
    <row r="42" spans="1:19" s="3" customFormat="1" ht="13.5" customHeight="1">
      <c r="A42" s="420" t="s">
        <v>865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 t="s">
        <v>868</v>
      </c>
      <c r="N42" s="420"/>
      <c r="O42" s="420"/>
      <c r="P42" s="420"/>
      <c r="Q42" s="420"/>
      <c r="R42" s="27">
        <v>40395</v>
      </c>
      <c r="S42" s="27" t="s">
        <v>692</v>
      </c>
    </row>
    <row r="43" spans="1:19" s="3" customFormat="1" ht="11.25">
      <c r="A43" s="414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5"/>
    </row>
    <row r="44" spans="1:19" s="36" customFormat="1" ht="11.25">
      <c r="A44" s="395" t="s">
        <v>32</v>
      </c>
      <c r="B44" s="396"/>
      <c r="C44" s="396"/>
      <c r="D44" s="421"/>
      <c r="E44" s="394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7"/>
    </row>
    <row r="45" spans="1:19" s="3" customFormat="1" ht="13.5" customHeight="1">
      <c r="A45" s="420" t="s">
        <v>46</v>
      </c>
      <c r="B45" s="420"/>
      <c r="C45" s="420"/>
      <c r="D45" s="420"/>
      <c r="E45" s="422"/>
      <c r="F45" s="422"/>
      <c r="G45" s="422"/>
      <c r="H45" s="422"/>
      <c r="I45" s="422"/>
      <c r="J45" s="422"/>
      <c r="K45" s="422"/>
      <c r="L45" s="422"/>
      <c r="M45" s="422" t="s">
        <v>49</v>
      </c>
      <c r="N45" s="422"/>
      <c r="O45" s="422"/>
      <c r="P45" s="422"/>
      <c r="Q45" s="422"/>
      <c r="R45" s="98">
        <v>39904</v>
      </c>
      <c r="S45" s="98" t="s">
        <v>692</v>
      </c>
    </row>
    <row r="46" spans="1:19" s="3" customFormat="1" ht="13.5" customHeight="1">
      <c r="A46" s="420" t="s">
        <v>47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 t="s">
        <v>50</v>
      </c>
      <c r="N46" s="420"/>
      <c r="O46" s="420"/>
      <c r="P46" s="420"/>
      <c r="Q46" s="420"/>
      <c r="R46" s="27" t="s">
        <v>52</v>
      </c>
      <c r="S46" s="27" t="s">
        <v>692</v>
      </c>
    </row>
    <row r="47" spans="1:19" s="3" customFormat="1" ht="13.5" customHeight="1">
      <c r="A47" s="423" t="s">
        <v>48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 t="s">
        <v>51</v>
      </c>
      <c r="N47" s="423"/>
      <c r="O47" s="423"/>
      <c r="P47" s="423"/>
      <c r="Q47" s="423"/>
      <c r="R47" s="27">
        <v>38959</v>
      </c>
      <c r="S47" s="27" t="s">
        <v>692</v>
      </c>
    </row>
    <row r="48" spans="1:19" s="3" customFormat="1" ht="11.25">
      <c r="A48" s="414"/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5"/>
    </row>
    <row r="49" spans="1:19" s="36" customFormat="1" ht="11.25">
      <c r="A49" s="395" t="s">
        <v>525</v>
      </c>
      <c r="B49" s="396"/>
      <c r="C49" s="396"/>
      <c r="D49" s="421"/>
      <c r="E49" s="394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7"/>
    </row>
    <row r="50" spans="1:19" s="3" customFormat="1" ht="13.5" customHeight="1">
      <c r="A50" s="420" t="s">
        <v>1362</v>
      </c>
      <c r="B50" s="420"/>
      <c r="C50" s="420"/>
      <c r="D50" s="420"/>
      <c r="E50" s="422"/>
      <c r="F50" s="422"/>
      <c r="G50" s="422"/>
      <c r="H50" s="422"/>
      <c r="I50" s="422"/>
      <c r="J50" s="422"/>
      <c r="K50" s="422"/>
      <c r="L50" s="422"/>
      <c r="M50" s="422" t="s">
        <v>1364</v>
      </c>
      <c r="N50" s="422"/>
      <c r="O50" s="422"/>
      <c r="P50" s="422"/>
      <c r="Q50" s="422"/>
      <c r="R50" s="98" t="s">
        <v>1366</v>
      </c>
      <c r="S50" s="98" t="s">
        <v>692</v>
      </c>
    </row>
    <row r="51" spans="1:19" s="3" customFormat="1" ht="13.5" customHeight="1">
      <c r="A51" s="420" t="s">
        <v>1363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 t="s">
        <v>1365</v>
      </c>
      <c r="N51" s="420"/>
      <c r="O51" s="420"/>
      <c r="P51" s="420"/>
      <c r="Q51" s="420"/>
      <c r="R51" s="27">
        <v>38992</v>
      </c>
      <c r="S51" s="27" t="s">
        <v>692</v>
      </c>
    </row>
    <row r="52" spans="1:19" s="3" customFormat="1" ht="11.25">
      <c r="A52" s="414"/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5"/>
    </row>
    <row r="53" spans="1:19" s="36" customFormat="1" ht="11.25">
      <c r="A53" s="395" t="s">
        <v>526</v>
      </c>
      <c r="B53" s="396"/>
      <c r="C53" s="396"/>
      <c r="D53" s="421"/>
      <c r="E53" s="394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7"/>
    </row>
    <row r="54" spans="1:19" s="3" customFormat="1" ht="13.5" customHeight="1">
      <c r="A54" s="420" t="s">
        <v>65</v>
      </c>
      <c r="B54" s="420"/>
      <c r="C54" s="420"/>
      <c r="D54" s="420"/>
      <c r="E54" s="422"/>
      <c r="F54" s="422"/>
      <c r="G54" s="422"/>
      <c r="H54" s="422"/>
      <c r="I54" s="422"/>
      <c r="J54" s="422"/>
      <c r="K54" s="422"/>
      <c r="L54" s="422"/>
      <c r="M54" s="422" t="s">
        <v>70</v>
      </c>
      <c r="N54" s="422"/>
      <c r="O54" s="422"/>
      <c r="P54" s="422"/>
      <c r="Q54" s="422"/>
      <c r="R54" s="98">
        <v>39650</v>
      </c>
      <c r="S54" s="98">
        <v>40756</v>
      </c>
    </row>
    <row r="55" spans="1:19" s="3" customFormat="1" ht="13.5" customHeight="1">
      <c r="A55" s="420" t="s">
        <v>66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 t="s">
        <v>71</v>
      </c>
      <c r="N55" s="420"/>
      <c r="O55" s="420"/>
      <c r="P55" s="420"/>
      <c r="Q55" s="420"/>
      <c r="R55" s="27">
        <v>40241</v>
      </c>
      <c r="S55" s="27">
        <v>40972</v>
      </c>
    </row>
    <row r="56" spans="1:19" s="3" customFormat="1" ht="13.5" customHeight="1">
      <c r="A56" s="420" t="s">
        <v>67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 t="s">
        <v>72</v>
      </c>
      <c r="N56" s="420"/>
      <c r="O56" s="420"/>
      <c r="P56" s="420"/>
      <c r="Q56" s="420"/>
      <c r="R56" s="27">
        <v>40026</v>
      </c>
      <c r="S56" s="27">
        <v>41487</v>
      </c>
    </row>
    <row r="57" spans="1:19" s="3" customFormat="1" ht="13.5" customHeight="1">
      <c r="A57" s="423" t="s">
        <v>68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 t="s">
        <v>73</v>
      </c>
      <c r="N57" s="423"/>
      <c r="O57" s="423"/>
      <c r="P57" s="423"/>
      <c r="Q57" s="423"/>
      <c r="R57" s="27">
        <v>39995</v>
      </c>
      <c r="S57" s="27">
        <v>41456</v>
      </c>
    </row>
    <row r="58" spans="1:19" s="3" customFormat="1" ht="13.5" customHeight="1">
      <c r="A58" s="420" t="s">
        <v>69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 t="s">
        <v>74</v>
      </c>
      <c r="N58" s="420"/>
      <c r="O58" s="420"/>
      <c r="P58" s="420"/>
      <c r="Q58" s="420"/>
      <c r="R58" s="27">
        <v>40323</v>
      </c>
      <c r="S58" s="27">
        <v>41784</v>
      </c>
    </row>
    <row r="59" spans="1:19" s="3" customFormat="1" ht="11.25">
      <c r="A59" s="414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5"/>
    </row>
    <row r="60" spans="1:19" s="36" customFormat="1" ht="11.25">
      <c r="A60" s="395" t="s">
        <v>512</v>
      </c>
      <c r="B60" s="396"/>
      <c r="C60" s="396"/>
      <c r="D60" s="421"/>
      <c r="E60" s="394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7"/>
    </row>
    <row r="61" spans="1:19" s="3" customFormat="1" ht="13.5" customHeight="1">
      <c r="A61" s="420" t="s">
        <v>1066</v>
      </c>
      <c r="B61" s="420"/>
      <c r="C61" s="420"/>
      <c r="D61" s="420"/>
      <c r="E61" s="422"/>
      <c r="F61" s="422"/>
      <c r="G61" s="422"/>
      <c r="H61" s="422"/>
      <c r="I61" s="422"/>
      <c r="J61" s="422"/>
      <c r="K61" s="422"/>
      <c r="L61" s="422"/>
      <c r="M61" s="422" t="s">
        <v>1071</v>
      </c>
      <c r="N61" s="422"/>
      <c r="O61" s="422"/>
      <c r="P61" s="422"/>
      <c r="Q61" s="422"/>
      <c r="R61" s="98">
        <v>40242</v>
      </c>
      <c r="S61" s="98" t="s">
        <v>692</v>
      </c>
    </row>
    <row r="62" spans="1:19" s="3" customFormat="1" ht="13.5" customHeight="1">
      <c r="A62" s="420" t="s">
        <v>1067</v>
      </c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 t="s">
        <v>1072</v>
      </c>
      <c r="N62" s="420"/>
      <c r="O62" s="420"/>
      <c r="P62" s="420"/>
      <c r="Q62" s="420"/>
      <c r="R62" s="27">
        <v>40000</v>
      </c>
      <c r="S62" s="27" t="s">
        <v>692</v>
      </c>
    </row>
    <row r="63" spans="1:19" s="3" customFormat="1" ht="13.5" customHeight="1">
      <c r="A63" s="420" t="s">
        <v>1068</v>
      </c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 t="s">
        <v>1073</v>
      </c>
      <c r="N63" s="420"/>
      <c r="O63" s="420"/>
      <c r="P63" s="420"/>
      <c r="Q63" s="420"/>
      <c r="R63" s="27">
        <v>40000</v>
      </c>
      <c r="S63" s="27" t="s">
        <v>692</v>
      </c>
    </row>
    <row r="64" spans="1:19" s="3" customFormat="1" ht="13.5" customHeight="1">
      <c r="A64" s="423" t="s">
        <v>1069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 t="s">
        <v>1074</v>
      </c>
      <c r="N64" s="423"/>
      <c r="O64" s="423"/>
      <c r="P64" s="423"/>
      <c r="Q64" s="423"/>
      <c r="R64" s="27">
        <v>40673</v>
      </c>
      <c r="S64" s="27" t="s">
        <v>692</v>
      </c>
    </row>
    <row r="65" spans="1:19" s="3" customFormat="1" ht="13.5" customHeight="1">
      <c r="A65" s="420" t="s">
        <v>1070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 t="s">
        <v>1075</v>
      </c>
      <c r="N65" s="420"/>
      <c r="O65" s="420"/>
      <c r="P65" s="420"/>
      <c r="Q65" s="420"/>
      <c r="R65" s="27">
        <v>40666</v>
      </c>
      <c r="S65" s="27" t="s">
        <v>692</v>
      </c>
    </row>
    <row r="66" spans="1:19" s="3" customFormat="1" ht="11.25">
      <c r="A66" s="414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5"/>
    </row>
    <row r="67" spans="1:19" s="36" customFormat="1" ht="11.25">
      <c r="A67" s="395" t="s">
        <v>1083</v>
      </c>
      <c r="B67" s="396"/>
      <c r="C67" s="396"/>
      <c r="D67" s="421"/>
      <c r="E67" s="394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7"/>
    </row>
    <row r="68" spans="1:19" s="3" customFormat="1" ht="13.5" customHeight="1">
      <c r="A68" s="420" t="s">
        <v>1088</v>
      </c>
      <c r="B68" s="420"/>
      <c r="C68" s="420"/>
      <c r="D68" s="420"/>
      <c r="E68" s="422"/>
      <c r="F68" s="422"/>
      <c r="G68" s="422"/>
      <c r="H68" s="422"/>
      <c r="I68" s="422"/>
      <c r="J68" s="422"/>
      <c r="K68" s="422"/>
      <c r="L68" s="422"/>
      <c r="M68" s="422" t="s">
        <v>1092</v>
      </c>
      <c r="N68" s="422"/>
      <c r="O68" s="422"/>
      <c r="P68" s="422"/>
      <c r="Q68" s="422"/>
      <c r="R68" s="98" t="s">
        <v>1096</v>
      </c>
      <c r="S68" s="98" t="s">
        <v>692</v>
      </c>
    </row>
    <row r="69" spans="1:19" s="3" customFormat="1" ht="13.5" customHeight="1">
      <c r="A69" s="420" t="s">
        <v>1089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 t="s">
        <v>1093</v>
      </c>
      <c r="N69" s="420"/>
      <c r="O69" s="420"/>
      <c r="P69" s="420"/>
      <c r="Q69" s="420"/>
      <c r="R69" s="27">
        <v>40445</v>
      </c>
      <c r="S69" s="27" t="s">
        <v>692</v>
      </c>
    </row>
    <row r="70" spans="1:19" s="3" customFormat="1" ht="13.5" customHeight="1">
      <c r="A70" s="420" t="s">
        <v>1090</v>
      </c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 t="s">
        <v>1094</v>
      </c>
      <c r="N70" s="420"/>
      <c r="O70" s="420"/>
      <c r="P70" s="420"/>
      <c r="Q70" s="420"/>
      <c r="R70" s="27">
        <v>40613</v>
      </c>
      <c r="S70" s="27">
        <v>40628</v>
      </c>
    </row>
    <row r="71" spans="1:19" s="3" customFormat="1" ht="13.5" customHeight="1">
      <c r="A71" s="423" t="s">
        <v>1091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 t="s">
        <v>1095</v>
      </c>
      <c r="N71" s="423"/>
      <c r="O71" s="423"/>
      <c r="P71" s="423"/>
      <c r="Q71" s="423"/>
      <c r="R71" s="27">
        <v>40640</v>
      </c>
      <c r="S71" s="27">
        <v>40654</v>
      </c>
    </row>
    <row r="72" spans="1:19" s="3" customFormat="1" ht="11.25">
      <c r="A72" s="414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5"/>
    </row>
    <row r="73" spans="1:19" s="36" customFormat="1" ht="11.25">
      <c r="A73" s="395" t="s">
        <v>1127</v>
      </c>
      <c r="B73" s="396"/>
      <c r="C73" s="396"/>
      <c r="D73" s="421"/>
      <c r="E73" s="394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7"/>
    </row>
    <row r="74" spans="1:19" s="3" customFormat="1" ht="13.5" customHeight="1">
      <c r="A74" s="420" t="s">
        <v>1133</v>
      </c>
      <c r="B74" s="420"/>
      <c r="C74" s="420"/>
      <c r="D74" s="420"/>
      <c r="E74" s="422"/>
      <c r="F74" s="422"/>
      <c r="G74" s="422"/>
      <c r="H74" s="422"/>
      <c r="I74" s="422"/>
      <c r="J74" s="422"/>
      <c r="K74" s="422"/>
      <c r="L74" s="422"/>
      <c r="M74" s="422" t="s">
        <v>692</v>
      </c>
      <c r="N74" s="422"/>
      <c r="O74" s="422"/>
      <c r="P74" s="422"/>
      <c r="Q74" s="422"/>
      <c r="R74" s="98" t="s">
        <v>692</v>
      </c>
      <c r="S74" s="98" t="s">
        <v>692</v>
      </c>
    </row>
    <row r="75" spans="1:19" s="3" customFormat="1" ht="11.25">
      <c r="A75" s="414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5"/>
    </row>
    <row r="76" spans="1:19" s="36" customFormat="1" ht="11.25">
      <c r="A76" s="395" t="s">
        <v>528</v>
      </c>
      <c r="B76" s="396"/>
      <c r="C76" s="396"/>
      <c r="D76" s="421"/>
      <c r="E76" s="394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7"/>
    </row>
    <row r="77" spans="1:19" s="3" customFormat="1" ht="13.5" customHeight="1">
      <c r="A77" s="420" t="s">
        <v>1148</v>
      </c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 t="s">
        <v>1150</v>
      </c>
      <c r="N77" s="420"/>
      <c r="O77" s="420"/>
      <c r="P77" s="420"/>
      <c r="Q77" s="420"/>
      <c r="R77" s="27">
        <v>40000</v>
      </c>
      <c r="S77" s="27">
        <v>41121</v>
      </c>
    </row>
    <row r="78" spans="1:19" s="3" customFormat="1" ht="13.5" customHeight="1">
      <c r="A78" s="423" t="s">
        <v>1149</v>
      </c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 t="s">
        <v>1151</v>
      </c>
      <c r="N78" s="423"/>
      <c r="O78" s="423"/>
      <c r="P78" s="423"/>
      <c r="Q78" s="423"/>
      <c r="R78" s="27">
        <v>40000</v>
      </c>
      <c r="S78" s="27">
        <v>40591</v>
      </c>
    </row>
    <row r="79" spans="1:19" s="3" customFormat="1" ht="11.25">
      <c r="A79" s="414"/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5"/>
    </row>
    <row r="80" spans="1:19" s="36" customFormat="1" ht="11.25">
      <c r="A80" s="395" t="s">
        <v>1212</v>
      </c>
      <c r="B80" s="396"/>
      <c r="C80" s="396"/>
      <c r="D80" s="421"/>
      <c r="E80" s="394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7"/>
    </row>
    <row r="81" spans="1:19" s="3" customFormat="1" ht="13.5" customHeight="1">
      <c r="A81" s="420" t="s">
        <v>1223</v>
      </c>
      <c r="B81" s="420"/>
      <c r="C81" s="420"/>
      <c r="D81" s="420"/>
      <c r="E81" s="422"/>
      <c r="F81" s="422"/>
      <c r="G81" s="422"/>
      <c r="H81" s="422"/>
      <c r="I81" s="422"/>
      <c r="J81" s="422"/>
      <c r="K81" s="422"/>
      <c r="L81" s="422"/>
      <c r="M81" s="422" t="s">
        <v>692</v>
      </c>
      <c r="N81" s="422"/>
      <c r="O81" s="422"/>
      <c r="P81" s="422"/>
      <c r="Q81" s="422"/>
      <c r="R81" s="98" t="s">
        <v>692</v>
      </c>
      <c r="S81" s="98" t="s">
        <v>692</v>
      </c>
    </row>
    <row r="82" spans="1:19" s="3" customFormat="1" ht="13.5" customHeight="1">
      <c r="A82" s="420" t="s">
        <v>1224</v>
      </c>
      <c r="B82" s="420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 t="s">
        <v>692</v>
      </c>
      <c r="N82" s="420"/>
      <c r="O82" s="420"/>
      <c r="P82" s="420"/>
      <c r="Q82" s="420"/>
      <c r="R82" s="27" t="s">
        <v>692</v>
      </c>
      <c r="S82" s="27" t="s">
        <v>692</v>
      </c>
    </row>
    <row r="83" spans="1:19" s="3" customFormat="1" ht="13.5" customHeight="1">
      <c r="A83" s="420" t="s">
        <v>1225</v>
      </c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 t="s">
        <v>692</v>
      </c>
      <c r="N83" s="420"/>
      <c r="O83" s="420"/>
      <c r="P83" s="420"/>
      <c r="Q83" s="420"/>
      <c r="R83" s="27" t="s">
        <v>692</v>
      </c>
      <c r="S83" s="27" t="s">
        <v>692</v>
      </c>
    </row>
    <row r="84" spans="1:19" s="3" customFormat="1" ht="13.5" customHeight="1">
      <c r="A84" s="423" t="s">
        <v>1226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 t="s">
        <v>692</v>
      </c>
      <c r="N84" s="423"/>
      <c r="O84" s="423"/>
      <c r="P84" s="423"/>
      <c r="Q84" s="423"/>
      <c r="R84" s="27" t="s">
        <v>692</v>
      </c>
      <c r="S84" s="27" t="s">
        <v>692</v>
      </c>
    </row>
    <row r="85" spans="1:19" s="3" customFormat="1" ht="13.5" customHeight="1">
      <c r="A85" s="420" t="s">
        <v>1227</v>
      </c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 t="s">
        <v>692</v>
      </c>
      <c r="N85" s="420"/>
      <c r="O85" s="420"/>
      <c r="P85" s="420"/>
      <c r="Q85" s="420"/>
      <c r="R85" s="27" t="s">
        <v>692</v>
      </c>
      <c r="S85" s="27" t="s">
        <v>692</v>
      </c>
    </row>
    <row r="86" spans="1:19" s="3" customFormat="1" ht="11.25">
      <c r="A86" s="414"/>
      <c r="B86" s="413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5"/>
    </row>
    <row r="87" spans="1:19" s="36" customFormat="1" ht="11.25">
      <c r="A87" s="395" t="s">
        <v>535</v>
      </c>
      <c r="B87" s="396"/>
      <c r="C87" s="396"/>
      <c r="D87" s="421"/>
      <c r="E87" s="394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7"/>
    </row>
    <row r="88" spans="1:19" s="3" customFormat="1" ht="13.5" customHeight="1">
      <c r="A88" s="423" t="s">
        <v>1244</v>
      </c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 t="s">
        <v>1245</v>
      </c>
      <c r="N88" s="423"/>
      <c r="O88" s="423"/>
      <c r="P88" s="423"/>
      <c r="Q88" s="423"/>
      <c r="R88" s="27">
        <v>40000</v>
      </c>
      <c r="S88" s="27" t="s">
        <v>692</v>
      </c>
    </row>
    <row r="89" spans="1:19" s="3" customFormat="1" ht="11.25">
      <c r="A89" s="414"/>
      <c r="B89" s="413"/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5"/>
    </row>
    <row r="90" spans="1:19" s="36" customFormat="1" ht="11.25">
      <c r="A90" s="395" t="s">
        <v>1257</v>
      </c>
      <c r="B90" s="396"/>
      <c r="C90" s="396"/>
      <c r="D90" s="421"/>
      <c r="E90" s="394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7"/>
    </row>
    <row r="91" spans="1:19" s="3" customFormat="1" ht="13.5" customHeight="1">
      <c r="A91" s="420" t="s">
        <v>1260</v>
      </c>
      <c r="B91" s="420"/>
      <c r="C91" s="420"/>
      <c r="D91" s="420"/>
      <c r="E91" s="422"/>
      <c r="F91" s="422"/>
      <c r="G91" s="422"/>
      <c r="H91" s="422"/>
      <c r="I91" s="422"/>
      <c r="J91" s="422"/>
      <c r="K91" s="422"/>
      <c r="L91" s="422"/>
      <c r="M91" s="422" t="s">
        <v>1261</v>
      </c>
      <c r="N91" s="422"/>
      <c r="O91" s="422"/>
      <c r="P91" s="422"/>
      <c r="Q91" s="422"/>
      <c r="R91" s="98">
        <v>40241</v>
      </c>
      <c r="S91" s="98" t="s">
        <v>692</v>
      </c>
    </row>
    <row r="92" spans="1:19" s="3" customFormat="1" ht="11.25">
      <c r="A92" s="414"/>
      <c r="B92" s="413"/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5"/>
    </row>
    <row r="93" spans="1:19" s="36" customFormat="1" ht="11.25">
      <c r="A93" s="395" t="s">
        <v>537</v>
      </c>
      <c r="B93" s="396"/>
      <c r="C93" s="396"/>
      <c r="D93" s="421"/>
      <c r="E93" s="394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7"/>
    </row>
    <row r="94" spans="1:19" s="3" customFormat="1" ht="13.5" customHeight="1">
      <c r="A94" s="420" t="s">
        <v>1276</v>
      </c>
      <c r="B94" s="420"/>
      <c r="C94" s="420"/>
      <c r="D94" s="420"/>
      <c r="E94" s="422"/>
      <c r="F94" s="422"/>
      <c r="G94" s="422"/>
      <c r="H94" s="422"/>
      <c r="I94" s="422"/>
      <c r="J94" s="422"/>
      <c r="K94" s="422"/>
      <c r="L94" s="422"/>
      <c r="M94" s="422" t="s">
        <v>1277</v>
      </c>
      <c r="N94" s="422"/>
      <c r="O94" s="422"/>
      <c r="P94" s="422"/>
      <c r="Q94" s="422"/>
      <c r="R94" s="98">
        <v>40634</v>
      </c>
      <c r="S94" s="98" t="s">
        <v>692</v>
      </c>
    </row>
    <row r="95" spans="1:19" s="3" customFormat="1" ht="13.5" customHeight="1">
      <c r="A95" s="420" t="s">
        <v>692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 t="s">
        <v>692</v>
      </c>
      <c r="N95" s="420"/>
      <c r="O95" s="420"/>
      <c r="P95" s="420"/>
      <c r="Q95" s="420"/>
      <c r="R95" s="27" t="s">
        <v>692</v>
      </c>
      <c r="S95" s="27" t="s">
        <v>692</v>
      </c>
    </row>
    <row r="96" spans="1:19" s="3" customFormat="1" ht="11.25">
      <c r="A96" s="414"/>
      <c r="B96" s="413"/>
      <c r="C96" s="413"/>
      <c r="D96" s="413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5"/>
    </row>
    <row r="97" spans="1:19" s="36" customFormat="1" ht="11.25">
      <c r="A97" s="395" t="s">
        <v>1301</v>
      </c>
      <c r="B97" s="396"/>
      <c r="C97" s="396"/>
      <c r="D97" s="421"/>
      <c r="E97" s="394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7"/>
    </row>
    <row r="98" spans="1:19" s="3" customFormat="1" ht="13.5" customHeight="1">
      <c r="A98" s="420" t="s">
        <v>1313</v>
      </c>
      <c r="B98" s="420"/>
      <c r="C98" s="420"/>
      <c r="D98" s="420"/>
      <c r="E98" s="422"/>
      <c r="F98" s="422"/>
      <c r="G98" s="422"/>
      <c r="H98" s="422"/>
      <c r="I98" s="422"/>
      <c r="J98" s="422"/>
      <c r="K98" s="422"/>
      <c r="L98" s="422"/>
      <c r="M98" s="422" t="s">
        <v>1315</v>
      </c>
      <c r="N98" s="422"/>
      <c r="O98" s="422"/>
      <c r="P98" s="422"/>
      <c r="Q98" s="422"/>
      <c r="R98" s="98">
        <v>39602</v>
      </c>
      <c r="S98" s="98">
        <v>40680</v>
      </c>
    </row>
    <row r="99" spans="1:19" s="3" customFormat="1" ht="13.5" customHeight="1">
      <c r="A99" s="420" t="s">
        <v>1314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 t="s">
        <v>1316</v>
      </c>
      <c r="N99" s="420"/>
      <c r="O99" s="420"/>
      <c r="P99" s="420"/>
      <c r="Q99" s="420"/>
      <c r="R99" s="27">
        <v>40603</v>
      </c>
      <c r="S99" s="27" t="s">
        <v>692</v>
      </c>
    </row>
  </sheetData>
  <sheetProtection password="CEFE" sheet="1" objects="1" scenarios="1"/>
  <mergeCells count="173">
    <mergeCell ref="A41:L41"/>
    <mergeCell ref="M41:Q41"/>
    <mergeCell ref="A42:L42"/>
    <mergeCell ref="M42:Q42"/>
    <mergeCell ref="A7:S7"/>
    <mergeCell ref="A33:L33"/>
    <mergeCell ref="M33:Q33"/>
    <mergeCell ref="A8:S8"/>
    <mergeCell ref="A9:D9"/>
    <mergeCell ref="E9:S9"/>
    <mergeCell ref="A10:L10"/>
    <mergeCell ref="M10:Q10"/>
    <mergeCell ref="M15:Q15"/>
    <mergeCell ref="A16:S16"/>
    <mergeCell ref="A1:S1"/>
    <mergeCell ref="A2:S2"/>
    <mergeCell ref="A3:D3"/>
    <mergeCell ref="A6:L6"/>
    <mergeCell ref="M6:Q6"/>
    <mergeCell ref="A4:S5"/>
    <mergeCell ref="A34:L34"/>
    <mergeCell ref="M34:Q34"/>
    <mergeCell ref="A11:S11"/>
    <mergeCell ref="A12:D12"/>
    <mergeCell ref="E12:S12"/>
    <mergeCell ref="A13:L13"/>
    <mergeCell ref="M13:Q13"/>
    <mergeCell ref="A14:L14"/>
    <mergeCell ref="M14:Q14"/>
    <mergeCell ref="A15:L15"/>
    <mergeCell ref="A17:D17"/>
    <mergeCell ref="E17:S17"/>
    <mergeCell ref="A18:L18"/>
    <mergeCell ref="M18:Q18"/>
    <mergeCell ref="A19:L19"/>
    <mergeCell ref="M19:Q19"/>
    <mergeCell ref="A20:L20"/>
    <mergeCell ref="M20:Q20"/>
    <mergeCell ref="A21:L21"/>
    <mergeCell ref="M21:Q21"/>
    <mergeCell ref="A22:L22"/>
    <mergeCell ref="M22:Q22"/>
    <mergeCell ref="A23:S23"/>
    <mergeCell ref="A24:D24"/>
    <mergeCell ref="E24:S24"/>
    <mergeCell ref="A25:L25"/>
    <mergeCell ref="M25:Q25"/>
    <mergeCell ref="A26:L26"/>
    <mergeCell ref="M26:Q26"/>
    <mergeCell ref="A27:L27"/>
    <mergeCell ref="M27:Q27"/>
    <mergeCell ref="A28:S28"/>
    <mergeCell ref="A29:D29"/>
    <mergeCell ref="E29:S29"/>
    <mergeCell ref="A30:L30"/>
    <mergeCell ref="M30:Q30"/>
    <mergeCell ref="A31:L31"/>
    <mergeCell ref="M31:Q31"/>
    <mergeCell ref="A32:L32"/>
    <mergeCell ref="M32:Q32"/>
    <mergeCell ref="A35:S35"/>
    <mergeCell ref="A37:D37"/>
    <mergeCell ref="E37:S37"/>
    <mergeCell ref="A38:L38"/>
    <mergeCell ref="M38:Q38"/>
    <mergeCell ref="A36:S36"/>
    <mergeCell ref="A39:L39"/>
    <mergeCell ref="M39:Q39"/>
    <mergeCell ref="A40:L40"/>
    <mergeCell ref="M40:Q40"/>
    <mergeCell ref="A43:S43"/>
    <mergeCell ref="A44:D44"/>
    <mergeCell ref="E44:S44"/>
    <mergeCell ref="A45:L45"/>
    <mergeCell ref="M45:Q45"/>
    <mergeCell ref="A46:L46"/>
    <mergeCell ref="M46:Q46"/>
    <mergeCell ref="A47:L47"/>
    <mergeCell ref="M47:Q47"/>
    <mergeCell ref="A48:S48"/>
    <mergeCell ref="A49:D49"/>
    <mergeCell ref="E49:S49"/>
    <mergeCell ref="A50:L50"/>
    <mergeCell ref="M50:Q50"/>
    <mergeCell ref="A51:L51"/>
    <mergeCell ref="M51:Q51"/>
    <mergeCell ref="A52:S52"/>
    <mergeCell ref="A53:D53"/>
    <mergeCell ref="E53:S53"/>
    <mergeCell ref="A54:L54"/>
    <mergeCell ref="M54:Q54"/>
    <mergeCell ref="A55:L55"/>
    <mergeCell ref="M55:Q55"/>
    <mergeCell ref="A56:L56"/>
    <mergeCell ref="M56:Q56"/>
    <mergeCell ref="A57:L57"/>
    <mergeCell ref="M57:Q57"/>
    <mergeCell ref="A58:L58"/>
    <mergeCell ref="M58:Q58"/>
    <mergeCell ref="A59:S59"/>
    <mergeCell ref="A60:D60"/>
    <mergeCell ref="E60:S60"/>
    <mergeCell ref="A61:L61"/>
    <mergeCell ref="M61:Q61"/>
    <mergeCell ref="A62:L62"/>
    <mergeCell ref="M62:Q62"/>
    <mergeCell ref="A63:L63"/>
    <mergeCell ref="M63:Q63"/>
    <mergeCell ref="A64:L64"/>
    <mergeCell ref="M64:Q64"/>
    <mergeCell ref="A65:L65"/>
    <mergeCell ref="M65:Q65"/>
    <mergeCell ref="A66:S66"/>
    <mergeCell ref="A67:D67"/>
    <mergeCell ref="E67:S67"/>
    <mergeCell ref="A68:L68"/>
    <mergeCell ref="M68:Q68"/>
    <mergeCell ref="A69:L69"/>
    <mergeCell ref="M69:Q69"/>
    <mergeCell ref="A70:L70"/>
    <mergeCell ref="M70:Q70"/>
    <mergeCell ref="A71:L71"/>
    <mergeCell ref="M71:Q71"/>
    <mergeCell ref="A72:S72"/>
    <mergeCell ref="A73:D73"/>
    <mergeCell ref="E73:S73"/>
    <mergeCell ref="A74:L74"/>
    <mergeCell ref="M74:Q74"/>
    <mergeCell ref="A75:S75"/>
    <mergeCell ref="A76:D76"/>
    <mergeCell ref="E76:S76"/>
    <mergeCell ref="A77:L77"/>
    <mergeCell ref="M77:Q77"/>
    <mergeCell ref="A78:L78"/>
    <mergeCell ref="M78:Q78"/>
    <mergeCell ref="A79:S79"/>
    <mergeCell ref="A80:D80"/>
    <mergeCell ref="E80:S80"/>
    <mergeCell ref="A81:L81"/>
    <mergeCell ref="M81:Q81"/>
    <mergeCell ref="A82:L82"/>
    <mergeCell ref="M82:Q82"/>
    <mergeCell ref="A83:L83"/>
    <mergeCell ref="M83:Q83"/>
    <mergeCell ref="A84:L84"/>
    <mergeCell ref="M84:Q84"/>
    <mergeCell ref="A85:L85"/>
    <mergeCell ref="M85:Q85"/>
    <mergeCell ref="A86:S86"/>
    <mergeCell ref="A87:D87"/>
    <mergeCell ref="E87:S87"/>
    <mergeCell ref="A88:L88"/>
    <mergeCell ref="M88:Q88"/>
    <mergeCell ref="A89:S89"/>
    <mergeCell ref="A90:D90"/>
    <mergeCell ref="E90:S90"/>
    <mergeCell ref="A95:L95"/>
    <mergeCell ref="M95:Q95"/>
    <mergeCell ref="A91:L91"/>
    <mergeCell ref="M91:Q91"/>
    <mergeCell ref="A92:S92"/>
    <mergeCell ref="A93:D93"/>
    <mergeCell ref="E93:S93"/>
    <mergeCell ref="A99:L99"/>
    <mergeCell ref="M99:Q99"/>
    <mergeCell ref="E3:Q3"/>
    <mergeCell ref="A96:S96"/>
    <mergeCell ref="A97:D97"/>
    <mergeCell ref="E97:S97"/>
    <mergeCell ref="A98:L98"/>
    <mergeCell ref="M98:Q98"/>
    <mergeCell ref="A94:L94"/>
    <mergeCell ref="M94:Q9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WIN 7</cp:lastModifiedBy>
  <cp:lastPrinted>2011-11-22T19:17:47Z</cp:lastPrinted>
  <dcterms:created xsi:type="dcterms:W3CDTF">2000-03-16T19:09:54Z</dcterms:created>
  <dcterms:modified xsi:type="dcterms:W3CDTF">2011-12-01T20:14:10Z</dcterms:modified>
  <cp:category/>
  <cp:version/>
  <cp:contentType/>
  <cp:contentStatus/>
</cp:coreProperties>
</file>